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enata.brito\Desktop\PRESTAÇÃO DE CONTAS 2023\PREF PESQUEIRA\GESTÃO\"/>
    </mc:Choice>
  </mc:AlternateContent>
  <xr:revisionPtr revIDLastSave="0" documentId="13_ncr:1_{298634C0-FF5D-4643-9D69-FF436CD5578C}" xr6:coauthVersionLast="47" xr6:coauthVersionMax="47" xr10:uidLastSave="{00000000-0000-0000-0000-000000000000}"/>
  <bookViews>
    <workbookView xWindow="-120" yWindow="-120" windowWidth="20730" windowHeight="11040" xr2:uid="{313BA7D5-9C73-47E5-B404-B3A0ED86DB82}"/>
  </bookViews>
  <sheets>
    <sheet name="PREFEITURA" sheetId="3" r:id="rId1"/>
    <sheet name="SEC DE SAÚDE" sheetId="2" r:id="rId2"/>
    <sheet name="SEC DE EDUCAÇÃO"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2" i="3" l="1"/>
  <c r="T32" i="3" s="1"/>
  <c r="U32" i="3" s="1"/>
  <c r="T31" i="3"/>
  <c r="U31" i="3" s="1"/>
  <c r="T30" i="3"/>
  <c r="U30" i="3" s="1"/>
  <c r="U28" i="3"/>
  <c r="T28" i="3"/>
  <c r="T27" i="3"/>
  <c r="U27" i="3" s="1"/>
  <c r="R26" i="3"/>
  <c r="S26" i="3" s="1"/>
  <c r="T26" i="3" s="1"/>
  <c r="U26" i="3" s="1"/>
  <c r="U25" i="3"/>
  <c r="T25" i="3"/>
  <c r="S25" i="3"/>
  <c r="T23" i="3"/>
  <c r="U23" i="3" s="1"/>
  <c r="L23" i="3"/>
  <c r="F23" i="3"/>
  <c r="T22" i="3"/>
  <c r="U22" i="3" s="1"/>
  <c r="U21" i="3"/>
  <c r="T21" i="3"/>
  <c r="U20" i="3"/>
  <c r="T20" i="3"/>
  <c r="U18" i="3"/>
  <c r="U15" i="3"/>
  <c r="U13" i="3"/>
  <c r="U12" i="3"/>
  <c r="U11" i="3"/>
  <c r="U11" i="2"/>
  <c r="T11" i="2"/>
  <c r="S11" i="2"/>
  <c r="M11" i="2"/>
  <c r="M11" i="1" l="1"/>
</calcChain>
</file>

<file path=xl/sharedStrings.xml><?xml version="1.0" encoding="utf-8"?>
<sst xmlns="http://schemas.openxmlformats.org/spreadsheetml/2006/main" count="372" uniqueCount="171">
  <si>
    <t>MAPA DEMONSTRATIVO DE OBRAS E SERVIÇOS DE ENGENHARIA</t>
  </si>
  <si>
    <t>UNIDADE: PREFEITURA MUNICIPAL DE PESQUEIRA</t>
  </si>
  <si>
    <t>SEBASTIÃO LEITE DA SILVA NETO - CPF: 061.014.264-08 - PREFEITO</t>
  </si>
  <si>
    <t>MODALIDADE / Nº LICITAÇÃO</t>
  </si>
  <si>
    <t>IDENTIFICAÇÃO DA OBRA, SERVIÇO OU AQUISIÇÃO</t>
  </si>
  <si>
    <t>CONVÊNIO</t>
  </si>
  <si>
    <t>CONTRATADO</t>
  </si>
  <si>
    <t>CONTRATO</t>
  </si>
  <si>
    <t>ADITIVO</t>
  </si>
  <si>
    <t>REAJUSTE (R$)</t>
  </si>
  <si>
    <t>EXECUÇÃO</t>
  </si>
  <si>
    <t>VALOR PAGO ACUMULADO NA OBRA OU SERVIÇO</t>
  </si>
  <si>
    <t>SITUAÇÃO</t>
  </si>
  <si>
    <t>Nº / ANO</t>
  </si>
  <si>
    <t>CONCEDENTE</t>
  </si>
  <si>
    <t>REPASSE (R$)</t>
  </si>
  <si>
    <t>CONTRAPARTIDA (R$)</t>
  </si>
  <si>
    <t>CNPJ / CPF</t>
  </si>
  <si>
    <t>RAZÃO SOCIAL</t>
  </si>
  <si>
    <t>ANO</t>
  </si>
  <si>
    <t>DATA INÍCIO</t>
  </si>
  <si>
    <t>PRAZO</t>
  </si>
  <si>
    <t>VALOR CONTRATADO (R$)</t>
  </si>
  <si>
    <t>DATA CONCLUSÃO DA OBRA / PARALIZAÇÃO</t>
  </si>
  <si>
    <t>PRAZO ADITADO</t>
  </si>
  <si>
    <t>VALOR ADITADO ACUMULADO</t>
  </si>
  <si>
    <t>NATUREZA DA DESPESA</t>
  </si>
  <si>
    <t>VALOR MEDIDO ACUMULADO (R$)</t>
  </si>
  <si>
    <t>VALOR PAGO ACUMULADO NO PERÍODO (R$)</t>
  </si>
  <si>
    <t>VALOR PAGO ACUMULADO NO EXERCÍCIO (R$)</t>
  </si>
  <si>
    <t>42.559.008/0001-32</t>
  </si>
  <si>
    <t>PALAS ENGENHARIA EIRELI</t>
  </si>
  <si>
    <t>360 DIAS</t>
  </si>
  <si>
    <t>-</t>
  </si>
  <si>
    <t>EXERCÍCIO: 2023</t>
  </si>
  <si>
    <t>PERÍODO DE REFERÊNCIA: ANO 2023</t>
  </si>
  <si>
    <t>UNIDADE ORÇAMENTÁRIA: SECRETARIA DE EDUCAÇÃO</t>
  </si>
  <si>
    <t xml:space="preserve"> CHARLES SILVA DE ALBUQUERQUE (CREA PE054532 - PE) - FISCAL</t>
  </si>
  <si>
    <t>DANILO RAMON ARAÚJO DO NASCIMENTO - SECRETÁRIO MUNICIPAL DE EDICAÇÃO</t>
  </si>
  <si>
    <t>CONTRATAÇÃO DE EMPRESA DE ENGENHARIA PARA PRESTAÇÃO DE SERVIÇOS DE MANUTENÇÃO PREDIAL, COM FORNECIMENTO DE MATERIAIS E MÃO DE OBRA, NA FORMA ESTABELECIDA NAS PLANILHAS DE SERVIÇOS E INSUMOS DIVERSOS DESCRITOS, COM BASE NAS TABELAS DA CONSTRUÇÃO CIVIL - SINAPI, ORSE E SICRO. NAS EDIFICAÇÕES FÍSICAS DAS UNIDADES ESCOLARES E RESPECTIVOS ANEXOS DA REDE MUNICIPAL DE ENSINO DE PESQUEIRA-PE</t>
  </si>
  <si>
    <t>12.361.1203.1152 12.361.1203.1155 12.361.1204.1172 12.361.1204.1173</t>
  </si>
  <si>
    <t>CONTRATO 133/23 referente ao Processo Licitatório do FME nº 019/2023 - Pregão Eletrônico nº 013/2023/FME</t>
  </si>
  <si>
    <t>EM A NDAMENTO</t>
  </si>
  <si>
    <t>UNIDADE ORÇAMENTÁRIA: SECRETARIA DE SAUDE</t>
  </si>
  <si>
    <t xml:space="preserve"> PABLO AUGUSTO DE SOUZA LUCENA (CREA PE047530) - FISCAL</t>
  </si>
  <si>
    <t>JAQUELINE CORDEIRO LOPES - SECRETÁRIA</t>
  </si>
  <si>
    <t>CONTRATO 118/22 referente a adesão de ata ao Processo Licitatório do FME nº 039/2022 - Pregão Eletrônico nº 031/2022</t>
  </si>
  <si>
    <t>CONTRATAÇÃO DE EMPRESA DE ENGENHARIA PARA EXECUTAR OS SERVIÇOS CONSERVAÇÃO E MANUTENÇÃO PREDIAL (PREVENTIVA E/OU CORRETIVA), SERVIÇOS DE INSTALAÇÃO, REPARAÇÃO E ADAPTAÇÃO NAS EDIFICAÇÕES FÍSICAS 10 (DEZ) UNIDADES BÁSICAS DE SAÚDE DE PESQUEIRA</t>
  </si>
  <si>
    <t>4.4.90.51</t>
  </si>
  <si>
    <t>FINALIZADO</t>
  </si>
  <si>
    <t>UNIDADE ORÇAMENTÁRIA: SECRETARIA DE INFRAESTRUTURA</t>
  </si>
  <si>
    <t>EMMANUEL DE ANDRADA SOUZA - CPF: 012.994.784-92 - ENGENHEIRO CIVIL</t>
  </si>
  <si>
    <t>ADAILTON SUESLEY CINTRA DA SILVA TAUMATURGO - CPF: 092.188.394-38 - SECRETÁRIO DE INFRAESTRUTURA</t>
  </si>
  <si>
    <t>TP/ Nº 073/2018</t>
  </si>
  <si>
    <t>CONTRATAÇÃO DE EMPRESA DE ENGENHARIA CIVIL PARA A EXECUÇÃO DE SERVIÇOS DE PAVIMENTAÇÃO EM PARALELEPÍPEDOS GRANÍTICOS EM DIVERSAS RUAS E AVENIDAS NO MUNICÍPIO DE PESQUEIRA</t>
  </si>
  <si>
    <t>FEM</t>
  </si>
  <si>
    <t>26.542.585/0001-65</t>
  </si>
  <si>
    <t>W.V.C CONSTRUTORA LTDA - EPP</t>
  </si>
  <si>
    <t>098/2017</t>
  </si>
  <si>
    <t>150 DIAS</t>
  </si>
  <si>
    <t>PARALISADA</t>
  </si>
  <si>
    <t>TP/ Nº 072/2017</t>
  </si>
  <si>
    <t>CONTRATAÇÃO DE EMPRESA DE ENGENHARIA CIVIL PARA REVITALIZAÇÃO DO DISTRITO DE MUTUCA, COM RESTAURAÇÃO DA PRAÇA SANTA TEREZINHA E PAVIMENTAÇÃO EM PARALELEPÍPEDOS GRANÍTICOS NO MUNICÍPIO DE PESQUEIRA - PE</t>
  </si>
  <si>
    <t>24.854.223/0001-84</t>
  </si>
  <si>
    <t>CONSTRUTORA SANTOS E LIMA</t>
  </si>
  <si>
    <t>097/2017</t>
  </si>
  <si>
    <t>120 DIAS</t>
  </si>
  <si>
    <t>TP / Nº 083/2017</t>
  </si>
  <si>
    <t>CONTRATAÇÃO DE EMPRESA DE ENGENHARIA CIVIL PARA A EXECUÇÃO DE SERVIÇOS DE PAVIMENTAÇÃO EM PARALELEPÍPEDO GRANÍTICO EM DIVERSAS RUAS DA ZONA URBANA NO MUNICÍPIO DE PESQUEIRA - PE (RUAS ERALDO GUEIROS, 2ª TRAVESSA ERALDO GUEIROS E SANTA MADALENA - LOTEAMENTO PORTAL NO MUNICÍPIO DE PESQUEIRA - PE.)</t>
  </si>
  <si>
    <t>038/2018</t>
  </si>
  <si>
    <t>TP / Nº 036/2018</t>
  </si>
  <si>
    <t>CONTRATAÇÃO DE EMPRESA DE ENGENHARIA PARA CONSTRUÇÃO DE PAVIMENTAÇÃO EM PARALELEPÍPEDOS GRANÍTICOS DE DIVERSAS RUAS E AVENIDAS NO MUNICÍPIO DE PESQUEIRA</t>
  </si>
  <si>
    <t>27.262.936/0001-47</t>
  </si>
  <si>
    <t>W.H.B. ENGENHARIA LTDA</t>
  </si>
  <si>
    <t>152/2018</t>
  </si>
  <si>
    <t>TP / Nº 044/2018</t>
  </si>
  <si>
    <t xml:space="preserve">LOTE I - CONTRATAÇÃO DE EMPRESA PARA CONSTRUÇÃO DE PAVIMENTAÇÃO EM PARALELEPÍPEDOS GRANÍTICOS DA RUAS TRAVESSA PADRE ANCHIETA E MARECHAL COSTA E SILVA - BAIRRO CENTENÁRIO NO MUNICÍPIO DE PESQUEIRA-PE; LOTE II - CONTRATAÇÃO DE EMPRESA PARA CONSTRUÇÃO DE PAVIMENTAÇÃO EM PARALELEPÍPEDOS GRANÍTICOS DAS TRAVESSAS DO FUNDÃO - TRECHO 1 E 2 - NO DISTRITO DE MUTUCA NO MUNICÍPIO DE PESQUEIRA-PE; LOTE III - CONTRATAÇÃO DE EMPRESA PARA CONSTRUÇÃO DE PAVIMENTAÇÃO EM PARALELEPÍPEDOS GRANÍTICOS DA SUBIDA DO AÇUDE SANTANA - ZONA RURAL NO MUNICÍPIO DE PESQUEIRA-PE; LOTE IV - CONTRATAÇÃO DE EMPRESA PARA CONSTRUÇÃO DE PAVIMENTAÇÃO EM PARALELEPÍPEDOS GRANÍTICOS DA AVENIDA Dr. MÁRCIO MARINHO DE ANDRADE - BAIRRO PORTAL NO MUNICÍPIO DE PESQUEIRA-PE. </t>
  </si>
  <si>
    <t>173/2018</t>
  </si>
  <si>
    <t>LOTES I E II 120 DIAS; LOTES III E IV 60 DIAS</t>
  </si>
  <si>
    <t>TP / Nº 016/2019</t>
  </si>
  <si>
    <t>CONTRATAÇÃO DE EMPRESA DE ENGENHARIA PARA CONSTRUÇÃO DE PAVIMENTAÇÃO EM PARALELEPÍPEDOS GRANÍTICOS DE DIVERSAS RUAS E AVENIDAS NO MUNICÍPIO DE PESQUEIRA - PE.</t>
  </si>
  <si>
    <t>03.954.069/0001-42</t>
  </si>
  <si>
    <t>CONCIP - CONSTRUÇÃO CIVIL POTIGUAR LTDA - ME</t>
  </si>
  <si>
    <t>014/2019</t>
  </si>
  <si>
    <t>240 DIAS</t>
  </si>
  <si>
    <t>NÃO CONCLUÍDA</t>
  </si>
  <si>
    <t>TP / Nº 033/2020</t>
  </si>
  <si>
    <t>CONTRATAÇÃO DE EMPRESA DE ENGENHARIA CIVIL PARA PAVIMENTAÇÃO EM PARALELEPÍPEDOS GRANÍTICOS DE DIVERSAS VIAS PÚBLICAS NO MUNICÍPIO DE PESQUEIRA-PE. (VIAS CONTEMPLADAS: RUA SÃO FRANCISCO TRECHO I, RUA SÃO FRANCISCO TRECHO II - DISTRITO DE MUTUCA; RUA OLÍMPIO ALVES MACIEL, RUA CAPITÃO FRANCISCO ALVES - JOSÉ ROCHA; RUA FREI VENTURA MERGULHÃO, RUA SÃO BENEDITO - PRADO; RUA EPIFÂNIO FERREIRA DA SILVA - CENTENÁRIO; RUA VIGÁRIO ESPINOSA TRECHO I, RUA VIGÁRIO ESPINOSA TRECHO II - SÃO SEBASTIÃO)</t>
  </si>
  <si>
    <t>032/2020</t>
  </si>
  <si>
    <t>6 MESES</t>
  </si>
  <si>
    <t>TP / Nº 034/2020</t>
  </si>
  <si>
    <t>CONTRATAÇÃO DE EMPRESA PARA PRESTAÇÃO DE SERVIÇOS DE CONSTRUÇÃO DE REDES COLETORAS DE ESGOTOS EM DIVERSAS VIAS PÚBLICAS NO MUNICÍPIO DE PESQUEIRA-PE. (VIAS CONTEMPLADAS: 3ª TRAVESSA CACHOEIRA - CENTRO, RUA PAULO GUERRA, TRAVESSA NOSSA SENHORA APARECIDA - EUCALIPTO, MARGENS DA BR 232 - CARIMBÓ, RUA BARÃO DO RIO BRANCO - PITANGA, RUA FREI DAMIÃO - VILA ANÁPOLIS)</t>
  </si>
  <si>
    <t>26.165.343/0001-08</t>
  </si>
  <si>
    <t>IDINALDO VALENTIM DE MOURA FILHO - ME</t>
  </si>
  <si>
    <t>033/2020</t>
  </si>
  <si>
    <t>TP / Nº 017/2021</t>
  </si>
  <si>
    <t>CONTRATAÇÃO DE EMPRESA DE ENGENHARIA DE FORMA EMERGENCIAL PARA REALIZAR OS SERVIÇOS DE RECUPERAÇÃO DE PAVIMENTAÇÃO EM PARALELEPÍPEDOS GRANÍTICOS DE DIVERSOS LOGRADOUROS, QUE APRESENTAM FAIXAS DE ROLAMENTOS COM TRECHOS COMPROMETIDOS COM BURACOS E DEFORMAÇÕES, ORIGINADOS PELA DESAGREGAÇÃO DAS PEDRAS, DECORRENTES DE CHUVAS DEFORMAÇÕES DO SUBLEITO OU PELO DESGASTE NATURAL DAS MESMAS, FAZENDO-SE NECESSÁRIAS AS INTERVENÇÕES CORRETIVAS, ABRANGENDO TODOS OS BAIRROS DA ZONA RURAL E URBANA DESTE MUNICÍPIO</t>
  </si>
  <si>
    <t>37.482.838/0001-79</t>
  </si>
  <si>
    <t>DLG CONSTRUTORA LTDA</t>
  </si>
  <si>
    <t>069/2021</t>
  </si>
  <si>
    <t>12 MESES</t>
  </si>
  <si>
    <t>CONCLUÍDO</t>
  </si>
  <si>
    <t>PE / Nº 018/2021</t>
  </si>
  <si>
    <t>SERVIÇO DE MANUTENÇÃO DA ILUMINAÇÃO PÚBLICA DO MUNICÍPIO DE PESQUEIRA, COMPOSTA POR EQUIPE COM VEÍCULOS TIPO CAMINHONETE EQUIPADACOM ESCADAEXTENSÍVEL DE 8M, A SEREM UTILIZADAS NAS ATIVIDADES DE MANUTENÇÃO DO PARQUE DE ILUMINAÇÃO PÚBLICA DA ZONA URBANA, RURAL E DISTRITOS DESTE MUNICÍPIO</t>
  </si>
  <si>
    <t>22.643.304/0001-00</t>
  </si>
  <si>
    <t>SMART TECNOLOGIA EM SERVIÇOS LTDA</t>
  </si>
  <si>
    <t>105/2021</t>
  </si>
  <si>
    <t>ANDAMENTO</t>
  </si>
  <si>
    <t>CP / Nº 037/2021</t>
  </si>
  <si>
    <t>EXECUÇÃO DOS SERVIÇOS DE LIMPEZA URBANA DO MUNICÍPIO</t>
  </si>
  <si>
    <t>14.826.703/0001-88</t>
  </si>
  <si>
    <t>ULTRA SERV TERCEIRIZAÇÕES EM SERVIÇOS E MÃO DE OBRAS EIRELI</t>
  </si>
  <si>
    <t>167/2021</t>
  </si>
  <si>
    <t>PREGÃO ELETRÔNICO 048/2021</t>
  </si>
  <si>
    <t>MANUTENÇÃO E REPAROS NA REDE COLETORA DE ESGOTOS E DE ÁGUAS PLUVIAIS NA ZONA URBANA, RURAL E DISTRITOS DE PESQUEIRA</t>
  </si>
  <si>
    <t>MUNICÍPIO DE PESQUEIRA</t>
  </si>
  <si>
    <t>07.409.413/0001-73</t>
  </si>
  <si>
    <t>CONSTRUTORA CAVALCANTI LTDA - EPP</t>
  </si>
  <si>
    <t>PL: 02/2022</t>
  </si>
  <si>
    <t>CONTRATAÇÃO DE EMPRESA DE ENGENHARIA PARA OS SERVIÇOS DE PAVIMENTAÇÃO EM PARALELEPÍPEDOS GRANÍTICOS EM DIVERSAS RUAS NA SEDE DO MUNICÍPIO DE PESQUEIRA</t>
  </si>
  <si>
    <t>GOVERNO FEDERAL</t>
  </si>
  <si>
    <t>38.217.008/0001-87</t>
  </si>
  <si>
    <t>MGA CONSTRUTORA LTDA</t>
  </si>
  <si>
    <t>PL:01/2022</t>
  </si>
  <si>
    <t>RECUPERAÇÃO DE PAVIMENTAÇÃO DE VIAS PÚBLICAS NO MUNICÍPIO DE PESQUEIRA - DECRETO EMERGENCIAL</t>
  </si>
  <si>
    <t>PL:17/2021</t>
  </si>
  <si>
    <t xml:space="preserve">RECUPERAÇÃO DE PAVIMENTAÇÃO DE VIAS PÚBLICAS NO MUNICÍPIO DE PESQUEIRA </t>
  </si>
  <si>
    <t>DISPENSA</t>
  </si>
  <si>
    <t>CONTRATAÇÃO DE EMPRESA DE ENGENHARIA CIVIL PARA REALIZAÇÃO DOS SERVIÇOS DE REQUALIFICAÇÃO DE CANTEIRO NA AVENIDA ANTÔNIO ROSA DA SILVA, EUCALIPTO, PESQUEIRA - PE</t>
  </si>
  <si>
    <t>44.602.827/0001-40</t>
  </si>
  <si>
    <t>RICARDO MANOEL FERNANDES DA SILVA</t>
  </si>
  <si>
    <t>PL:30/2021</t>
  </si>
  <si>
    <t>CONTRATAÇÃO DE EMPRESA DE ENGENHARIA PARA REALIZAR SERVIÇOS DE RECUPERAÇÃO DE PAVIMENTAÇÃO EM PARALELEPÍPEDOS GRANÍTICOS E CBUQ(CONCRETO BETUMINOSO USINADO A QUENTE) EM VIAS PÚBLICAS DO MUNICÍPIO DE PESQUEIRA.</t>
  </si>
  <si>
    <t>PL:31/2022</t>
  </si>
  <si>
    <t>CONTRATAÇÃO DE EMPRESA ESPEIALIZADA  PARA PRESTAÇÃO DE SERVIÇOS DE EXECUÇÃO DE PAVIMENTAÇÃO EM PARALELEPÍPEDOS GRANÍTICOS NO DISTRITO DE CIMBRES - MUNICÍPIO DE PESQUEIRA</t>
  </si>
  <si>
    <t>SEDUH - GOVERNO DO ESTADO Nº 048/2022</t>
  </si>
  <si>
    <t>38.207.008/0001-87</t>
  </si>
  <si>
    <t>PL:45/2022</t>
  </si>
  <si>
    <t>SERVIÇOS DE PAVIMENTAÇÃO DE VIAS URBANAS, DA RUA PROJETADA (01,02,03,04,05,06,07,08,09,10,11); RUA PROJETADA PARALELA A AVENIDA PROJETADA PRINCIPAL, TRAVESSA GRAVATÁ, MARGEM DO CANAL; BAIRRO GRAVATAZINHO, RUA SÃO JOÃO, RUA SÃO JOSÉ TRECHO 01, RUA SÃO JOSÉ TRECHO 02; RUA PAULO GUERRA, TRECHO 01 E RUA PROJETADA TRECHO 01; BAIRRO EUCALIPTO (CARIMBÓ) NO MUNICÍPIO DE PESQUEIRA</t>
  </si>
  <si>
    <t>PL:32/2022</t>
  </si>
  <si>
    <t>CONTRATAÇÃO DE EMPRESA ESPECIALIZADA  PARA PRESTAÇÃO DE SERVIÇOS DE EXECUÇÃO DE PAVIMENTAÇÃO EM PARALELEPÍPEDOS GRANÍTICOS NO DISTRITO DE MIMOSOS E FREXEIRA VELHA - MUNICÍPIO DE PESQUEIRA</t>
  </si>
  <si>
    <t>SEDUH - GOVERNO DO ESTADO Nº 053/2022</t>
  </si>
  <si>
    <t>PL:047/2022</t>
  </si>
  <si>
    <t>Contratação de empresa de engenharia para realizar os SERVIÇOS DE PAVIMENTAÇÃO EM PARALELEPÍPEDOS EM RUAS DO DISTRITO MUTUCA – MUNICÍPIO DE PESQUEIRA - PE</t>
  </si>
  <si>
    <t>29.505.771/0001-12</t>
  </si>
  <si>
    <t xml:space="preserve">CABRAL CONSTRUÇÕES E LOCAÇÕES EIRELI </t>
  </si>
  <si>
    <t>PL:26/2022</t>
  </si>
  <si>
    <t>Contratação de empresa ESPECIALIZADA PARA PRESTAÇÃO DE SERVIÇOS DE RECONSTRUÇÃO DE CASAS EM ALVENARIA NA ZONA RURAL - VILA DE SALOBRO - PESQUEIRA - PE</t>
  </si>
  <si>
    <t>14.422.513/0001-68</t>
  </si>
  <si>
    <t>LS CONSTRUÇÕES E LOCAÇÕES</t>
  </si>
  <si>
    <t>A INICIAR</t>
  </si>
  <si>
    <t>PL:27/2022</t>
  </si>
  <si>
    <t>CONTRATAÇÃO DE EMPRESA DE ENGENHARIA PARA REALIZAR OS SERVIÇOS DE RECAPEAMENTO ASFÁLTICO DE VIAS DA SEDE DO MUNICÍPIO</t>
  </si>
  <si>
    <t>SEDUH - GOVERNO DO ESTADO Nº 042/2022</t>
  </si>
  <si>
    <t>00.758.756/0001-02</t>
  </si>
  <si>
    <t>CONTRUTORA ANCAR LTDA</t>
  </si>
  <si>
    <t>PL:048/2022</t>
  </si>
  <si>
    <t>CONTRATAÇÃO DE EMPRESA DE ENGENHARIA PARA REALIZAR SERVIÇOS DE REFORMA DO TALHO MUNICIPAL DE 1924, DE CONSTRUÇÃO DE BOX’S DO CAMELÓDROMO E DAS INSTALAÇÕES DA ASSISTÊNCIA SOCIAL NO CAMELÓDROMO EM PESQUEIRA – PE.</t>
  </si>
  <si>
    <t>37.533.476/0001-06</t>
  </si>
  <si>
    <t>GONÇALVES &amp; MIRANDA ENGENHARIA LTDA</t>
  </si>
  <si>
    <t>PL: 056/2023</t>
  </si>
  <si>
    <t>SERVIÇOS DE PAVIMENTAÇÃO DE VIAS URBANAS DO BAIRRO EUCALIPTO NO MUNICÍPIO DE PESQUEIRA.</t>
  </si>
  <si>
    <t>41.465.490/0001-89</t>
  </si>
  <si>
    <t>CONSTRUTORA &amp; LOCADORA LIMA LTDA</t>
  </si>
  <si>
    <t>P.L.: 057/2023</t>
  </si>
  <si>
    <t>REFERENTE AOS SERVIÇOS DE PAVIMENTAÇÃO DE VIAS URBANAS DOS BAIRROS VILA ANÁPOLIS, PEDRA REDONDA, CENTENÁRIO E PRADO NO MUNICÍPIO DE PESQUEIRA.</t>
  </si>
  <si>
    <t>P.L.: 058/2023</t>
  </si>
  <si>
    <t>CONTRATAÇÃO DE EMPRESA DE ENGENHARIA CIVIL PARA EXECUÇÃO DE SERVIÇOS DE PAVIMENTAÇÃO EM PARALELEPÍPEDOS GRANÍTICOS EM DIVERSAS RUAS DO BAIRRO PITANGUINHA, NO MUNICÍPIO DE PESQUEIRA-PE.</t>
  </si>
  <si>
    <t>49.603.593/0001</t>
  </si>
  <si>
    <t>MP CONSTRUTORA LTDA</t>
  </si>
  <si>
    <t>PERÍODO DE REFERÊNCIA: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</si>
</sst>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6"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sz val="8"/>
      <name val="Calibri"/>
      <family val="2"/>
      <scheme val="minor"/>
    </font>
    <font>
      <b/>
      <sz val="9"/>
      <name val="Arial"/>
      <family val="2"/>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14" fontId="0" fillId="0" borderId="0" xfId="0" applyNumberFormat="1"/>
    <xf numFmtId="0" fontId="0" fillId="0" borderId="0" xfId="0" applyAlignment="1">
      <alignment horizontal="center"/>
    </xf>
    <xf numFmtId="0" fontId="3" fillId="0" borderId="7" xfId="0" applyFont="1" applyBorder="1" applyAlignment="1">
      <alignment horizontal="left"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xf>
    <xf numFmtId="14" fontId="3" fillId="0" borderId="8" xfId="0" applyNumberFormat="1" applyFont="1" applyBorder="1" applyAlignment="1">
      <alignment horizontal="center" vertical="center"/>
    </xf>
    <xf numFmtId="0" fontId="3" fillId="0" borderId="8" xfId="0" applyFont="1" applyBorder="1" applyAlignment="1">
      <alignment horizontal="justify" vertical="center"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44" fontId="3" fillId="0" borderId="8" xfId="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vertical="center" wrapText="1"/>
    </xf>
    <xf numFmtId="0" fontId="0" fillId="0" borderId="8" xfId="0" applyBorder="1"/>
    <xf numFmtId="0" fontId="3" fillId="0" borderId="8" xfId="0" applyFont="1" applyBorder="1" applyAlignment="1">
      <alignment vertical="center"/>
    </xf>
    <xf numFmtId="14" fontId="0" fillId="0" borderId="8" xfId="0" applyNumberFormat="1" applyBorder="1"/>
    <xf numFmtId="0" fontId="0" fillId="0" borderId="8" xfId="0" applyBorder="1" applyAlignment="1">
      <alignment horizontal="center"/>
    </xf>
    <xf numFmtId="44" fontId="0" fillId="0" borderId="8" xfId="1" applyFont="1" applyFill="1" applyBorder="1"/>
    <xf numFmtId="3" fontId="3" fillId="0" borderId="8" xfId="0" applyNumberFormat="1" applyFont="1" applyBorder="1" applyAlignment="1">
      <alignment horizontal="center" vertical="center"/>
    </xf>
    <xf numFmtId="14" fontId="3" fillId="0" borderId="8" xfId="0" applyNumberFormat="1" applyFont="1" applyBorder="1" applyAlignment="1">
      <alignment vertical="center"/>
    </xf>
    <xf numFmtId="0" fontId="3" fillId="0" borderId="8" xfId="0" applyFont="1" applyBorder="1" applyAlignment="1">
      <alignment horizontal="left" vertical="center" wrapText="1"/>
    </xf>
    <xf numFmtId="17" fontId="3" fillId="0" borderId="8" xfId="0" applyNumberFormat="1" applyFont="1" applyBorder="1" applyAlignment="1">
      <alignment horizontal="center" vertical="center"/>
    </xf>
    <xf numFmtId="44" fontId="3" fillId="0" borderId="8" xfId="1" applyFont="1" applyBorder="1" applyAlignment="1">
      <alignment horizontal="center" vertical="center"/>
    </xf>
    <xf numFmtId="44" fontId="3" fillId="0" borderId="8" xfId="1" applyFont="1" applyFill="1" applyBorder="1" applyAlignment="1">
      <alignment horizontal="center" vertical="center"/>
    </xf>
    <xf numFmtId="44" fontId="3" fillId="0" borderId="8" xfId="0" applyNumberFormat="1" applyFont="1" applyBorder="1" applyAlignment="1">
      <alignment horizontal="center" vertical="center"/>
    </xf>
    <xf numFmtId="14" fontId="4" fillId="0" borderId="8" xfId="0" applyNumberFormat="1" applyFont="1" applyBorder="1" applyAlignment="1">
      <alignment horizontal="center" vertical="center"/>
    </xf>
    <xf numFmtId="0" fontId="3" fillId="0" borderId="8" xfId="0" applyFont="1" applyBorder="1" applyAlignment="1">
      <alignment wrapText="1"/>
    </xf>
    <xf numFmtId="0" fontId="3" fillId="0" borderId="12" xfId="0" applyFont="1" applyBorder="1" applyAlignment="1">
      <alignment horizontal="center" vertical="center" wrapText="1"/>
    </xf>
    <xf numFmtId="0" fontId="3" fillId="0" borderId="13" xfId="0" applyFont="1" applyBorder="1" applyAlignment="1">
      <alignment horizontal="left" vertical="center" wrapText="1"/>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17" fontId="3" fillId="0" borderId="13" xfId="0" applyNumberFormat="1" applyFont="1" applyBorder="1" applyAlignment="1">
      <alignment horizontal="center" vertical="center"/>
    </xf>
    <xf numFmtId="14" fontId="3" fillId="0" borderId="13" xfId="0" applyNumberFormat="1" applyFont="1" applyBorder="1" applyAlignment="1">
      <alignment horizontal="center" vertical="center"/>
    </xf>
    <xf numFmtId="44" fontId="3" fillId="0" borderId="13" xfId="1" applyFont="1" applyBorder="1" applyAlignment="1">
      <alignment horizontal="center" vertical="center"/>
    </xf>
    <xf numFmtId="0" fontId="3" fillId="0" borderId="14"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14" fontId="3" fillId="0" borderId="8" xfId="0" applyNumberFormat="1" applyFont="1" applyBorder="1" applyAlignment="1">
      <alignment horizontal="center" vertical="center" wrapText="1"/>
    </xf>
    <xf numFmtId="0" fontId="0" fillId="0" borderId="0" xfId="0" applyAlignment="1">
      <alignment wrapText="1"/>
    </xf>
    <xf numFmtId="0" fontId="0" fillId="0" borderId="8" xfId="0" applyBorder="1" applyAlignment="1">
      <alignment wrapText="1"/>
    </xf>
    <xf numFmtId="44" fontId="3" fillId="0" borderId="8" xfId="1" applyFont="1" applyBorder="1" applyAlignment="1">
      <alignment horizontal="center" vertical="center" wrapText="1"/>
    </xf>
    <xf numFmtId="44" fontId="3" fillId="0" borderId="13" xfId="1" applyFont="1" applyBorder="1" applyAlignment="1">
      <alignment horizontal="center" vertical="center" wrapText="1"/>
    </xf>
    <xf numFmtId="0" fontId="0" fillId="0" borderId="0" xfId="0" applyBorder="1"/>
    <xf numFmtId="0" fontId="0" fillId="0" borderId="0" xfId="0" applyBorder="1" applyAlignment="1">
      <alignment wrapText="1"/>
    </xf>
    <xf numFmtId="14" fontId="0" fillId="0" borderId="0" xfId="0" applyNumberFormat="1" applyBorder="1"/>
    <xf numFmtId="0" fontId="0" fillId="0" borderId="0" xfId="0" applyBorder="1" applyAlignment="1">
      <alignment horizontal="center"/>
    </xf>
    <xf numFmtId="0" fontId="3" fillId="0" borderId="0" xfId="0" applyFont="1" applyAlignment="1">
      <alignment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wrapText="1"/>
    </xf>
    <xf numFmtId="0" fontId="3" fillId="0" borderId="8" xfId="0" applyFont="1" applyFill="1" applyBorder="1" applyAlignment="1">
      <alignment horizontal="center" vertical="center" wrapText="1"/>
    </xf>
    <xf numFmtId="44" fontId="0" fillId="0" borderId="0" xfId="1" applyFont="1"/>
    <xf numFmtId="4" fontId="0" fillId="0" borderId="0" xfId="0" applyNumberFormat="1"/>
    <xf numFmtId="44" fontId="0" fillId="0" borderId="0" xfId="0" applyNumberFormat="1"/>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0" fillId="0" borderId="15" xfId="0" applyBorder="1"/>
    <xf numFmtId="44" fontId="3" fillId="0" borderId="15" xfId="0" applyNumberFormat="1" applyFont="1" applyBorder="1" applyAlignment="1">
      <alignment horizontal="center" vertical="center"/>
    </xf>
    <xf numFmtId="44" fontId="3" fillId="0" borderId="15" xfId="0" applyNumberFormat="1" applyFont="1" applyBorder="1"/>
    <xf numFmtId="0" fontId="3" fillId="0" borderId="8" xfId="0" applyFont="1" applyBorder="1"/>
    <xf numFmtId="0" fontId="3" fillId="0" borderId="15" xfId="0" applyFont="1" applyBorder="1"/>
    <xf numFmtId="14" fontId="3" fillId="0" borderId="8" xfId="1" applyNumberFormat="1"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xf>
    <xf numFmtId="0" fontId="3" fillId="0" borderId="7"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top" wrapText="1"/>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15" xfId="0" applyFont="1" applyBorder="1" applyAlignment="1">
      <alignment horizontal="center" vertical="center"/>
    </xf>
    <xf numFmtId="44" fontId="5" fillId="0" borderId="16" xfId="1"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Border="1" applyAlignment="1">
      <alignment horizontal="center" vertic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F6B22-9924-4605-BF1A-B7261520246B}">
  <dimension ref="A1:Y40"/>
  <sheetViews>
    <sheetView tabSelected="1" workbookViewId="0">
      <selection activeCell="B8" sqref="B8"/>
    </sheetView>
  </sheetViews>
  <sheetFormatPr defaultRowHeight="15" x14ac:dyDescent="0.25"/>
  <cols>
    <col min="2" max="2" width="33.5703125" customWidth="1"/>
    <col min="5" max="5" width="11.85546875" customWidth="1"/>
    <col min="6" max="7" width="12.7109375" customWidth="1"/>
    <col min="12" max="12" width="12" customWidth="1"/>
    <col min="15" max="15" width="10.85546875" customWidth="1"/>
    <col min="18" max="18" width="11.28515625" customWidth="1"/>
    <col min="21" max="21" width="12.85546875" customWidth="1"/>
  </cols>
  <sheetData>
    <row r="1" spans="1:25" ht="15.75" thickBot="1" x14ac:dyDescent="0.3">
      <c r="J1" s="1"/>
      <c r="K1" s="2"/>
    </row>
    <row r="2" spans="1:25" ht="15.75" thickBot="1" x14ac:dyDescent="0.3">
      <c r="A2" s="78" t="s">
        <v>0</v>
      </c>
      <c r="B2" s="79"/>
      <c r="C2" s="79"/>
      <c r="D2" s="79"/>
      <c r="E2" s="79"/>
      <c r="F2" s="79"/>
      <c r="G2" s="79"/>
      <c r="H2" s="79"/>
      <c r="I2" s="79"/>
      <c r="J2" s="79"/>
      <c r="K2" s="79"/>
      <c r="L2" s="79"/>
      <c r="M2" s="79"/>
      <c r="N2" s="79"/>
      <c r="O2" s="79"/>
      <c r="P2" s="79"/>
      <c r="Q2" s="79"/>
      <c r="R2" s="79"/>
      <c r="S2" s="79"/>
      <c r="T2" s="79"/>
      <c r="U2" s="79"/>
      <c r="V2" s="80"/>
    </row>
    <row r="3" spans="1:25" x14ac:dyDescent="0.25">
      <c r="A3" s="64"/>
      <c r="B3" s="65"/>
      <c r="C3" s="81"/>
      <c r="D3" s="82"/>
      <c r="E3" s="82"/>
      <c r="F3" s="82"/>
      <c r="G3" s="82"/>
      <c r="H3" s="82"/>
      <c r="I3" s="82"/>
      <c r="J3" s="82"/>
      <c r="K3" s="82"/>
      <c r="L3" s="82"/>
      <c r="M3" s="82"/>
      <c r="N3" s="82"/>
      <c r="O3" s="82"/>
      <c r="P3" s="82"/>
      <c r="Q3" s="82"/>
      <c r="R3" s="82"/>
      <c r="S3" s="82"/>
      <c r="T3" s="82"/>
      <c r="U3" s="82"/>
      <c r="V3" s="83"/>
    </row>
    <row r="4" spans="1:25" x14ac:dyDescent="0.25">
      <c r="A4" s="3" t="s">
        <v>1</v>
      </c>
      <c r="B4" s="54"/>
      <c r="C4" s="84"/>
      <c r="D4" s="84"/>
      <c r="E4" s="84"/>
      <c r="F4" s="84"/>
      <c r="G4" s="84"/>
      <c r="H4" s="84"/>
      <c r="I4" s="84"/>
      <c r="J4" s="84"/>
      <c r="K4" s="84"/>
      <c r="L4" s="84"/>
      <c r="M4" s="84"/>
      <c r="N4" s="84"/>
      <c r="O4" s="84"/>
      <c r="P4" s="84"/>
      <c r="Q4" s="84"/>
      <c r="R4" s="84"/>
      <c r="S4" s="84"/>
      <c r="T4" s="84"/>
      <c r="U4" s="84"/>
      <c r="V4" s="85"/>
    </row>
    <row r="5" spans="1:25" x14ac:dyDescent="0.25">
      <c r="A5" s="3" t="s">
        <v>50</v>
      </c>
      <c r="B5" s="54"/>
      <c r="C5" s="84"/>
      <c r="D5" s="84"/>
      <c r="E5" s="84"/>
      <c r="F5" s="84"/>
      <c r="G5" s="86"/>
      <c r="H5" s="86"/>
      <c r="I5" s="86"/>
      <c r="J5" s="84"/>
      <c r="K5" s="86"/>
      <c r="L5" s="86"/>
      <c r="M5" s="86"/>
      <c r="N5" s="86"/>
      <c r="O5" s="86"/>
      <c r="P5" s="84"/>
      <c r="Q5" s="86"/>
      <c r="R5" s="86"/>
      <c r="S5" s="86"/>
      <c r="T5" s="86"/>
      <c r="U5" s="86"/>
      <c r="V5" s="85"/>
    </row>
    <row r="6" spans="1:25" x14ac:dyDescent="0.25">
      <c r="A6" s="3" t="s">
        <v>34</v>
      </c>
      <c r="B6" s="54"/>
      <c r="C6" s="84"/>
      <c r="D6" s="84"/>
      <c r="E6" s="84"/>
      <c r="F6" s="84"/>
      <c r="G6" s="75" t="s">
        <v>51</v>
      </c>
      <c r="H6" s="75"/>
      <c r="I6" s="75"/>
      <c r="J6" s="84"/>
      <c r="K6" s="87" t="s">
        <v>52</v>
      </c>
      <c r="L6" s="87"/>
      <c r="M6" s="87"/>
      <c r="N6" s="87"/>
      <c r="O6" s="87"/>
      <c r="P6" s="88"/>
      <c r="Q6" s="75" t="s">
        <v>2</v>
      </c>
      <c r="R6" s="75"/>
      <c r="S6" s="75"/>
      <c r="T6" s="75"/>
      <c r="U6" s="75"/>
      <c r="V6" s="85"/>
    </row>
    <row r="7" spans="1:25" x14ac:dyDescent="0.25">
      <c r="A7" s="3" t="s">
        <v>170</v>
      </c>
      <c r="B7" s="54"/>
      <c r="C7" s="84"/>
      <c r="D7" s="84"/>
      <c r="E7" s="84"/>
      <c r="F7" s="84"/>
      <c r="G7" s="75"/>
      <c r="H7" s="75"/>
      <c r="I7" s="75"/>
      <c r="J7" s="84"/>
      <c r="K7" s="87"/>
      <c r="L7" s="87"/>
      <c r="M7" s="87"/>
      <c r="N7" s="87"/>
      <c r="O7" s="87"/>
      <c r="P7" s="88"/>
      <c r="Q7" s="75"/>
      <c r="R7" s="75"/>
      <c r="S7" s="75"/>
      <c r="T7" s="75"/>
      <c r="U7" s="75"/>
      <c r="V7" s="85"/>
    </row>
    <row r="8" spans="1:25" x14ac:dyDescent="0.25">
      <c r="A8" s="66"/>
      <c r="B8" s="67"/>
      <c r="C8" s="57"/>
      <c r="D8" s="57"/>
      <c r="E8" s="57"/>
      <c r="F8" s="57"/>
      <c r="G8" s="57"/>
      <c r="H8" s="57"/>
      <c r="I8" s="57"/>
      <c r="J8" s="9"/>
      <c r="K8" s="57"/>
      <c r="L8" s="57"/>
      <c r="M8" s="57"/>
      <c r="N8" s="57"/>
      <c r="O8" s="57"/>
      <c r="P8" s="57"/>
      <c r="Q8" s="57"/>
      <c r="R8" s="57"/>
      <c r="S8" s="57"/>
      <c r="T8" s="57"/>
      <c r="U8" s="57"/>
      <c r="V8" s="58"/>
    </row>
    <row r="9" spans="1:25" x14ac:dyDescent="0.25">
      <c r="A9" s="77" t="s">
        <v>3</v>
      </c>
      <c r="B9" s="75" t="s">
        <v>4</v>
      </c>
      <c r="C9" s="74" t="s">
        <v>5</v>
      </c>
      <c r="D9" s="74"/>
      <c r="E9" s="74"/>
      <c r="F9" s="74"/>
      <c r="G9" s="74" t="s">
        <v>6</v>
      </c>
      <c r="H9" s="74"/>
      <c r="I9" s="74"/>
      <c r="J9" s="74" t="s">
        <v>7</v>
      </c>
      <c r="K9" s="74"/>
      <c r="L9" s="74"/>
      <c r="M9" s="74"/>
      <c r="N9" s="74" t="s">
        <v>8</v>
      </c>
      <c r="O9" s="74"/>
      <c r="P9" s="74" t="s">
        <v>9</v>
      </c>
      <c r="Q9" s="74" t="s">
        <v>10</v>
      </c>
      <c r="R9" s="74"/>
      <c r="S9" s="74"/>
      <c r="T9" s="74"/>
      <c r="U9" s="75" t="s">
        <v>11</v>
      </c>
      <c r="V9" s="76" t="s">
        <v>12</v>
      </c>
      <c r="W9" s="68"/>
      <c r="X9" s="19"/>
      <c r="Y9" s="19"/>
    </row>
    <row r="10" spans="1:25" ht="67.5" x14ac:dyDescent="0.25">
      <c r="A10" s="77"/>
      <c r="B10" s="75"/>
      <c r="C10" s="53" t="s">
        <v>13</v>
      </c>
      <c r="D10" s="53" t="s">
        <v>14</v>
      </c>
      <c r="E10" s="54" t="s">
        <v>15</v>
      </c>
      <c r="F10" s="53" t="s">
        <v>16</v>
      </c>
      <c r="G10" s="54" t="s">
        <v>17</v>
      </c>
      <c r="H10" s="54" t="s">
        <v>18</v>
      </c>
      <c r="I10" s="54" t="s">
        <v>19</v>
      </c>
      <c r="J10" s="12" t="s">
        <v>20</v>
      </c>
      <c r="K10" s="54" t="s">
        <v>21</v>
      </c>
      <c r="L10" s="53" t="s">
        <v>22</v>
      </c>
      <c r="M10" s="53" t="s">
        <v>23</v>
      </c>
      <c r="N10" s="53" t="s">
        <v>24</v>
      </c>
      <c r="O10" s="53" t="s">
        <v>25</v>
      </c>
      <c r="P10" s="74"/>
      <c r="Q10" s="53" t="s">
        <v>26</v>
      </c>
      <c r="R10" s="53" t="s">
        <v>27</v>
      </c>
      <c r="S10" s="53" t="s">
        <v>28</v>
      </c>
      <c r="T10" s="53" t="s">
        <v>29</v>
      </c>
      <c r="U10" s="75"/>
      <c r="V10" s="76"/>
      <c r="W10" s="68"/>
      <c r="X10" s="19"/>
      <c r="Y10" s="19"/>
    </row>
    <row r="11" spans="1:25" ht="56.25" x14ac:dyDescent="0.25">
      <c r="A11" s="56" t="s">
        <v>53</v>
      </c>
      <c r="B11" s="13" t="s">
        <v>54</v>
      </c>
      <c r="C11" s="53"/>
      <c r="D11" s="53" t="s">
        <v>55</v>
      </c>
      <c r="E11" s="54"/>
      <c r="F11" s="53"/>
      <c r="G11" s="14" t="s">
        <v>56</v>
      </c>
      <c r="H11" s="15" t="s">
        <v>57</v>
      </c>
      <c r="I11" s="54" t="s">
        <v>58</v>
      </c>
      <c r="J11" s="12">
        <v>43091</v>
      </c>
      <c r="K11" s="54" t="s">
        <v>59</v>
      </c>
      <c r="L11" s="16">
        <v>280007.39</v>
      </c>
      <c r="M11" s="53"/>
      <c r="N11" s="53"/>
      <c r="O11" s="16">
        <v>45963.76</v>
      </c>
      <c r="P11" s="54"/>
      <c r="Q11" s="53" t="s">
        <v>48</v>
      </c>
      <c r="R11" s="16">
        <v>202673.14</v>
      </c>
      <c r="S11" s="16"/>
      <c r="T11" s="16"/>
      <c r="U11" s="16">
        <f t="shared" ref="U11" si="0">R11+S11</f>
        <v>202673.14</v>
      </c>
      <c r="V11" s="55" t="s">
        <v>60</v>
      </c>
      <c r="W11" s="68"/>
      <c r="X11" s="19"/>
      <c r="Y11" s="19"/>
    </row>
    <row r="12" spans="1:25" ht="67.5" x14ac:dyDescent="0.25">
      <c r="A12" s="56" t="s">
        <v>61</v>
      </c>
      <c r="B12" s="13" t="s">
        <v>62</v>
      </c>
      <c r="C12" s="53"/>
      <c r="D12" s="53" t="s">
        <v>55</v>
      </c>
      <c r="E12" s="54"/>
      <c r="F12" s="53"/>
      <c r="G12" s="54" t="s">
        <v>63</v>
      </c>
      <c r="H12" s="53" t="s">
        <v>64</v>
      </c>
      <c r="I12" s="54" t="s">
        <v>65</v>
      </c>
      <c r="J12" s="12">
        <v>43446</v>
      </c>
      <c r="K12" s="54" t="s">
        <v>66</v>
      </c>
      <c r="L12" s="16">
        <v>143981.26</v>
      </c>
      <c r="M12" s="53"/>
      <c r="N12" s="53"/>
      <c r="O12" s="16"/>
      <c r="P12" s="54"/>
      <c r="Q12" s="53" t="s">
        <v>48</v>
      </c>
      <c r="R12" s="16">
        <v>141061.5</v>
      </c>
      <c r="S12" s="16"/>
      <c r="T12" s="16"/>
      <c r="U12" s="16">
        <f>R12+S12</f>
        <v>141061.5</v>
      </c>
      <c r="V12" s="55" t="s">
        <v>60</v>
      </c>
      <c r="W12" s="68"/>
      <c r="X12" s="19"/>
      <c r="Y12" s="19"/>
    </row>
    <row r="13" spans="1:25" ht="90" x14ac:dyDescent="0.25">
      <c r="A13" s="56" t="s">
        <v>67</v>
      </c>
      <c r="B13" s="13" t="s">
        <v>68</v>
      </c>
      <c r="C13" s="53"/>
      <c r="D13" s="53" t="s">
        <v>55</v>
      </c>
      <c r="E13" s="54"/>
      <c r="F13" s="53"/>
      <c r="G13" s="54" t="s">
        <v>63</v>
      </c>
      <c r="H13" s="53" t="s">
        <v>64</v>
      </c>
      <c r="I13" s="54" t="s">
        <v>69</v>
      </c>
      <c r="J13" s="12">
        <v>43171</v>
      </c>
      <c r="K13" s="54" t="s">
        <v>59</v>
      </c>
      <c r="L13" s="16">
        <v>158763.82</v>
      </c>
      <c r="M13" s="53"/>
      <c r="N13" s="53"/>
      <c r="O13" s="16"/>
      <c r="P13" s="54"/>
      <c r="Q13" s="53" t="s">
        <v>48</v>
      </c>
      <c r="R13" s="16">
        <v>131000.61</v>
      </c>
      <c r="S13" s="16"/>
      <c r="T13" s="16"/>
      <c r="U13" s="16">
        <f>R13+S13</f>
        <v>131000.61</v>
      </c>
      <c r="V13" s="55" t="s">
        <v>60</v>
      </c>
      <c r="W13" s="68"/>
      <c r="X13" s="19"/>
      <c r="Y13" s="19"/>
    </row>
    <row r="14" spans="1:25" ht="45" x14ac:dyDescent="0.25">
      <c r="A14" s="56" t="s">
        <v>70</v>
      </c>
      <c r="B14" s="13" t="s">
        <v>71</v>
      </c>
      <c r="C14" s="53"/>
      <c r="D14" s="53" t="s">
        <v>55</v>
      </c>
      <c r="E14" s="54"/>
      <c r="F14" s="53"/>
      <c r="G14" s="54" t="s">
        <v>72</v>
      </c>
      <c r="H14" s="53" t="s">
        <v>73</v>
      </c>
      <c r="I14" s="54" t="s">
        <v>74</v>
      </c>
      <c r="J14" s="12">
        <v>43297</v>
      </c>
      <c r="K14" s="54" t="s">
        <v>59</v>
      </c>
      <c r="L14" s="16">
        <v>317288.21999999997</v>
      </c>
      <c r="M14" s="53"/>
      <c r="N14" s="53"/>
      <c r="O14" s="16"/>
      <c r="P14" s="54"/>
      <c r="Q14" s="53" t="s">
        <v>48</v>
      </c>
      <c r="R14" s="16">
        <v>229918.94</v>
      </c>
      <c r="S14" s="16"/>
      <c r="T14" s="16"/>
      <c r="U14" s="16">
        <v>229918.94</v>
      </c>
      <c r="V14" s="55" t="s">
        <v>60</v>
      </c>
      <c r="W14" s="68"/>
      <c r="X14" s="19"/>
      <c r="Y14" s="19"/>
    </row>
    <row r="15" spans="1:25" ht="213.75" x14ac:dyDescent="0.25">
      <c r="A15" s="56" t="s">
        <v>75</v>
      </c>
      <c r="B15" s="13" t="s">
        <v>76</v>
      </c>
      <c r="C15" s="53"/>
      <c r="D15" s="53" t="s">
        <v>55</v>
      </c>
      <c r="E15" s="54"/>
      <c r="F15" s="53"/>
      <c r="G15" s="54" t="s">
        <v>63</v>
      </c>
      <c r="H15" s="53" t="s">
        <v>64</v>
      </c>
      <c r="I15" s="54" t="s">
        <v>77</v>
      </c>
      <c r="J15" s="12">
        <v>43349</v>
      </c>
      <c r="K15" s="53" t="s">
        <v>78</v>
      </c>
      <c r="L15" s="16">
        <v>380480.67</v>
      </c>
      <c r="M15" s="53"/>
      <c r="N15" s="53"/>
      <c r="O15" s="16"/>
      <c r="P15" s="54"/>
      <c r="Q15" s="53" t="s">
        <v>48</v>
      </c>
      <c r="R15" s="16">
        <v>344329.26</v>
      </c>
      <c r="S15" s="16"/>
      <c r="T15" s="16"/>
      <c r="U15" s="16">
        <f t="shared" ref="U15" si="1">R15+S15</f>
        <v>344329.26</v>
      </c>
      <c r="V15" s="55" t="s">
        <v>60</v>
      </c>
      <c r="W15" s="68"/>
      <c r="X15" s="19"/>
      <c r="Y15" s="19"/>
    </row>
    <row r="16" spans="1:25" ht="56.25" x14ac:dyDescent="0.25">
      <c r="A16" s="56" t="s">
        <v>79</v>
      </c>
      <c r="B16" s="13" t="s">
        <v>80</v>
      </c>
      <c r="C16" s="53"/>
      <c r="D16" s="53"/>
      <c r="E16" s="54"/>
      <c r="F16" s="53"/>
      <c r="G16" s="54" t="s">
        <v>81</v>
      </c>
      <c r="H16" s="53" t="s">
        <v>82</v>
      </c>
      <c r="I16" s="53" t="s">
        <v>83</v>
      </c>
      <c r="J16" s="12">
        <v>43815</v>
      </c>
      <c r="K16" s="54" t="s">
        <v>84</v>
      </c>
      <c r="L16" s="16">
        <v>1009684.8</v>
      </c>
      <c r="M16" s="53"/>
      <c r="N16" s="53"/>
      <c r="O16" s="16"/>
      <c r="P16" s="54"/>
      <c r="Q16" s="53" t="s">
        <v>48</v>
      </c>
      <c r="R16" s="16">
        <v>336595.69</v>
      </c>
      <c r="S16" s="16"/>
      <c r="T16" s="16"/>
      <c r="U16" s="16">
        <v>336595.69</v>
      </c>
      <c r="V16" s="17" t="s">
        <v>85</v>
      </c>
      <c r="W16" s="68"/>
      <c r="X16" s="19"/>
      <c r="Y16" s="19"/>
    </row>
    <row r="17" spans="1:25" ht="146.25" x14ac:dyDescent="0.25">
      <c r="A17" s="56" t="s">
        <v>86</v>
      </c>
      <c r="B17" s="13" t="s">
        <v>87</v>
      </c>
      <c r="C17" s="53"/>
      <c r="D17" s="53"/>
      <c r="E17" s="54"/>
      <c r="F17" s="53"/>
      <c r="G17" s="54" t="s">
        <v>63</v>
      </c>
      <c r="H17" s="53" t="s">
        <v>64</v>
      </c>
      <c r="I17" s="53" t="s">
        <v>88</v>
      </c>
      <c r="J17" s="12">
        <v>44089</v>
      </c>
      <c r="K17" s="53" t="s">
        <v>89</v>
      </c>
      <c r="L17" s="16">
        <v>555813.02</v>
      </c>
      <c r="M17" s="53"/>
      <c r="N17" s="53"/>
      <c r="O17" s="16">
        <v>129158.02</v>
      </c>
      <c r="P17" s="54"/>
      <c r="Q17" s="53" t="s">
        <v>48</v>
      </c>
      <c r="R17" s="16">
        <v>320000.09999999998</v>
      </c>
      <c r="S17" s="16"/>
      <c r="T17" s="16"/>
      <c r="U17" s="16">
        <v>320000.09999999998</v>
      </c>
      <c r="V17" s="55" t="s">
        <v>60</v>
      </c>
      <c r="W17" s="68"/>
      <c r="X17" s="19"/>
      <c r="Y17" s="19"/>
    </row>
    <row r="18" spans="1:25" ht="101.25" x14ac:dyDescent="0.25">
      <c r="A18" s="56" t="s">
        <v>90</v>
      </c>
      <c r="B18" s="13" t="s">
        <v>91</v>
      </c>
      <c r="C18" s="53"/>
      <c r="D18" s="53"/>
      <c r="E18" s="54"/>
      <c r="F18" s="53"/>
      <c r="G18" s="54" t="s">
        <v>92</v>
      </c>
      <c r="H18" s="53" t="s">
        <v>93</v>
      </c>
      <c r="I18" s="53" t="s">
        <v>94</v>
      </c>
      <c r="J18" s="12">
        <v>44104</v>
      </c>
      <c r="K18" s="53" t="s">
        <v>66</v>
      </c>
      <c r="L18" s="16">
        <v>195242.94</v>
      </c>
      <c r="M18" s="53"/>
      <c r="N18" s="53"/>
      <c r="O18" s="16">
        <v>48304.9</v>
      </c>
      <c r="P18" s="54"/>
      <c r="Q18" s="53" t="s">
        <v>48</v>
      </c>
      <c r="R18" s="16">
        <v>228931.16</v>
      </c>
      <c r="S18" s="16"/>
      <c r="T18" s="16"/>
      <c r="U18" s="16">
        <f t="shared" ref="U18" si="2">R18+S18</f>
        <v>228931.16</v>
      </c>
      <c r="V18" s="17" t="s">
        <v>60</v>
      </c>
      <c r="W18" s="68"/>
      <c r="X18" s="19"/>
      <c r="Y18" s="19"/>
    </row>
    <row r="19" spans="1:25" ht="146.25" x14ac:dyDescent="0.25">
      <c r="A19" s="56" t="s">
        <v>95</v>
      </c>
      <c r="B19" s="13" t="s">
        <v>96</v>
      </c>
      <c r="C19" s="53"/>
      <c r="D19" s="53"/>
      <c r="E19" s="54"/>
      <c r="F19" s="53"/>
      <c r="G19" s="54" t="s">
        <v>97</v>
      </c>
      <c r="H19" s="53" t="s">
        <v>98</v>
      </c>
      <c r="I19" s="53" t="s">
        <v>99</v>
      </c>
      <c r="J19" s="12">
        <v>44342</v>
      </c>
      <c r="K19" s="53" t="s">
        <v>100</v>
      </c>
      <c r="L19" s="16">
        <v>507535.1</v>
      </c>
      <c r="M19" s="53" t="s">
        <v>33</v>
      </c>
      <c r="N19" s="53" t="s">
        <v>33</v>
      </c>
      <c r="O19" s="16">
        <v>126509.5</v>
      </c>
      <c r="P19" s="54"/>
      <c r="Q19" s="53"/>
      <c r="R19" s="16">
        <v>209398.24</v>
      </c>
      <c r="S19" s="16">
        <v>209398.24</v>
      </c>
      <c r="T19" s="16">
        <v>209398.24</v>
      </c>
      <c r="U19" s="16">
        <v>632132.68999999994</v>
      </c>
      <c r="V19" s="17" t="s">
        <v>101</v>
      </c>
      <c r="W19" s="68"/>
      <c r="X19" s="19"/>
      <c r="Y19" s="19"/>
    </row>
    <row r="20" spans="1:25" ht="90" x14ac:dyDescent="0.25">
      <c r="A20" s="56" t="s">
        <v>102</v>
      </c>
      <c r="B20" s="18" t="s">
        <v>103</v>
      </c>
      <c r="C20" s="19"/>
      <c r="D20" s="19"/>
      <c r="E20" s="19"/>
      <c r="F20" s="19"/>
      <c r="G20" s="20" t="s">
        <v>104</v>
      </c>
      <c r="H20" s="54" t="s">
        <v>105</v>
      </c>
      <c r="I20" s="20" t="s">
        <v>106</v>
      </c>
      <c r="J20" s="21"/>
      <c r="K20" s="22"/>
      <c r="L20" s="16">
        <v>454987.08</v>
      </c>
      <c r="M20" s="19"/>
      <c r="N20" s="19"/>
      <c r="O20" s="23"/>
      <c r="P20" s="19"/>
      <c r="Q20" s="19"/>
      <c r="R20" s="16">
        <v>45619.74</v>
      </c>
      <c r="S20" s="16">
        <v>151662.35999999999</v>
      </c>
      <c r="T20" s="16">
        <f>R20+S20</f>
        <v>197282.09999999998</v>
      </c>
      <c r="U20" s="16">
        <f>R20+S20</f>
        <v>197282.09999999998</v>
      </c>
      <c r="V20" s="55" t="s">
        <v>107</v>
      </c>
      <c r="W20" s="68"/>
      <c r="X20" s="19"/>
      <c r="Y20" s="19"/>
    </row>
    <row r="21" spans="1:25" ht="78.75" x14ac:dyDescent="0.25">
      <c r="A21" s="56" t="s">
        <v>108</v>
      </c>
      <c r="B21" s="13" t="s">
        <v>109</v>
      </c>
      <c r="C21" s="19"/>
      <c r="D21" s="19"/>
      <c r="E21" s="19"/>
      <c r="F21" s="19"/>
      <c r="G21" s="24" t="s">
        <v>110</v>
      </c>
      <c r="H21" s="53" t="s">
        <v>111</v>
      </c>
      <c r="I21" s="20" t="s">
        <v>112</v>
      </c>
      <c r="J21" s="25">
        <v>44455</v>
      </c>
      <c r="K21" s="54" t="s">
        <v>100</v>
      </c>
      <c r="L21" s="16">
        <v>3412630.56</v>
      </c>
      <c r="M21" s="19"/>
      <c r="N21" s="19"/>
      <c r="O21" s="23"/>
      <c r="P21" s="19"/>
      <c r="Q21" s="19"/>
      <c r="R21" s="16">
        <v>0</v>
      </c>
      <c r="S21" s="16">
        <v>494498.46</v>
      </c>
      <c r="T21" s="16">
        <f>R21+S21</f>
        <v>494498.46</v>
      </c>
      <c r="U21" s="16">
        <f>T21</f>
        <v>494498.46</v>
      </c>
      <c r="V21" s="55" t="s">
        <v>107</v>
      </c>
      <c r="W21" s="68"/>
      <c r="X21" s="19"/>
      <c r="Y21" s="19"/>
    </row>
    <row r="22" spans="1:25" ht="45" x14ac:dyDescent="0.25">
      <c r="A22" s="56" t="s">
        <v>113</v>
      </c>
      <c r="B22" s="26" t="s">
        <v>114</v>
      </c>
      <c r="C22" s="54">
        <v>2022</v>
      </c>
      <c r="D22" s="53" t="s">
        <v>115</v>
      </c>
      <c r="E22" s="54">
        <v>0</v>
      </c>
      <c r="F22" s="54">
        <v>0</v>
      </c>
      <c r="G22" s="54" t="s">
        <v>116</v>
      </c>
      <c r="H22" s="53" t="s">
        <v>117</v>
      </c>
      <c r="I22" s="27">
        <v>44562</v>
      </c>
      <c r="J22" s="12">
        <v>44573</v>
      </c>
      <c r="K22" s="12">
        <v>44926</v>
      </c>
      <c r="L22" s="28">
        <v>747500</v>
      </c>
      <c r="M22" s="54" t="s">
        <v>33</v>
      </c>
      <c r="N22" s="54" t="s">
        <v>33</v>
      </c>
      <c r="O22" s="29">
        <v>0</v>
      </c>
      <c r="P22" s="28">
        <v>0</v>
      </c>
      <c r="Q22" s="53" t="s">
        <v>48</v>
      </c>
      <c r="R22" s="28">
        <v>494149.46</v>
      </c>
      <c r="S22" s="28">
        <v>205621.41</v>
      </c>
      <c r="T22" s="28">
        <f>R22</f>
        <v>494149.46</v>
      </c>
      <c r="U22" s="28">
        <f>T22</f>
        <v>494149.46</v>
      </c>
      <c r="V22" s="55" t="s">
        <v>107</v>
      </c>
      <c r="W22" s="68"/>
      <c r="X22" s="19"/>
      <c r="Y22" s="19"/>
    </row>
    <row r="23" spans="1:25" ht="45" x14ac:dyDescent="0.25">
      <c r="A23" s="56" t="s">
        <v>118</v>
      </c>
      <c r="B23" s="26" t="s">
        <v>119</v>
      </c>
      <c r="C23" s="54">
        <v>2022</v>
      </c>
      <c r="D23" s="54" t="s">
        <v>120</v>
      </c>
      <c r="E23" s="29">
        <v>1000000</v>
      </c>
      <c r="F23" s="30">
        <f>L23-E23</f>
        <v>847811.3</v>
      </c>
      <c r="G23" s="54" t="s">
        <v>121</v>
      </c>
      <c r="H23" s="54" t="s">
        <v>122</v>
      </c>
      <c r="I23" s="27">
        <v>44621</v>
      </c>
      <c r="J23" s="12">
        <v>44623</v>
      </c>
      <c r="K23" s="12">
        <v>44926</v>
      </c>
      <c r="L23" s="28">
        <f>1494051.48 +353759.82</f>
        <v>1847811.3</v>
      </c>
      <c r="M23" s="54" t="s">
        <v>33</v>
      </c>
      <c r="N23" s="54" t="s">
        <v>33</v>
      </c>
      <c r="O23" s="29">
        <v>0</v>
      </c>
      <c r="P23" s="28">
        <v>0</v>
      </c>
      <c r="Q23" s="53" t="s">
        <v>48</v>
      </c>
      <c r="R23" s="28">
        <v>1507743</v>
      </c>
      <c r="S23" s="28">
        <v>358480.2</v>
      </c>
      <c r="T23" s="28">
        <f>R23</f>
        <v>1507743</v>
      </c>
      <c r="U23" s="28">
        <f>T23</f>
        <v>1507743</v>
      </c>
      <c r="V23" s="55" t="s">
        <v>107</v>
      </c>
      <c r="W23" s="68"/>
      <c r="X23" s="19"/>
      <c r="Y23" s="19"/>
    </row>
    <row r="24" spans="1:25" ht="33.75" x14ac:dyDescent="0.25">
      <c r="A24" s="56" t="s">
        <v>123</v>
      </c>
      <c r="B24" s="26" t="s">
        <v>124</v>
      </c>
      <c r="C24" s="54">
        <v>2022</v>
      </c>
      <c r="D24" s="53" t="s">
        <v>115</v>
      </c>
      <c r="E24" s="54">
        <v>0</v>
      </c>
      <c r="F24" s="54">
        <v>0</v>
      </c>
      <c r="G24" s="54" t="s">
        <v>97</v>
      </c>
      <c r="H24" s="53" t="s">
        <v>98</v>
      </c>
      <c r="I24" s="27">
        <v>44621</v>
      </c>
      <c r="J24" s="31">
        <v>44607</v>
      </c>
      <c r="K24" s="31">
        <v>44696</v>
      </c>
      <c r="L24" s="28">
        <v>309588.27</v>
      </c>
      <c r="M24" s="12">
        <v>44690</v>
      </c>
      <c r="N24" s="54" t="s">
        <v>33</v>
      </c>
      <c r="O24" s="29">
        <v>0</v>
      </c>
      <c r="P24" s="28">
        <v>0</v>
      </c>
      <c r="Q24" s="53" t="s">
        <v>48</v>
      </c>
      <c r="R24" s="28">
        <v>308418.75</v>
      </c>
      <c r="S24" s="28">
        <v>308418.75</v>
      </c>
      <c r="T24" s="28">
        <v>308418.75</v>
      </c>
      <c r="U24" s="28">
        <v>308418.75</v>
      </c>
      <c r="V24" s="55" t="s">
        <v>101</v>
      </c>
      <c r="W24" s="68"/>
      <c r="X24" s="19"/>
      <c r="Y24" s="19"/>
    </row>
    <row r="25" spans="1:25" ht="33.75" x14ac:dyDescent="0.25">
      <c r="A25" s="56" t="s">
        <v>125</v>
      </c>
      <c r="B25" s="26" t="s">
        <v>126</v>
      </c>
      <c r="C25" s="54">
        <v>2021</v>
      </c>
      <c r="D25" s="53" t="s">
        <v>115</v>
      </c>
      <c r="E25" s="54">
        <v>0</v>
      </c>
      <c r="F25" s="54">
        <v>0</v>
      </c>
      <c r="G25" s="54" t="s">
        <v>97</v>
      </c>
      <c r="H25" s="53" t="s">
        <v>98</v>
      </c>
      <c r="I25" s="27">
        <v>44317</v>
      </c>
      <c r="J25" s="31">
        <v>44342</v>
      </c>
      <c r="K25" s="31">
        <v>44707</v>
      </c>
      <c r="L25" s="28">
        <v>507535.1</v>
      </c>
      <c r="M25" s="12">
        <v>44634</v>
      </c>
      <c r="N25" s="54" t="s">
        <v>33</v>
      </c>
      <c r="O25" s="29">
        <v>126509.5</v>
      </c>
      <c r="P25" s="28">
        <v>0</v>
      </c>
      <c r="Q25" s="53" t="s">
        <v>48</v>
      </c>
      <c r="R25" s="28">
        <v>209398.24</v>
      </c>
      <c r="S25" s="28">
        <f t="shared" ref="S25:U32" si="3">R25</f>
        <v>209398.24</v>
      </c>
      <c r="T25" s="28">
        <f t="shared" si="3"/>
        <v>209398.24</v>
      </c>
      <c r="U25" s="28">
        <f t="shared" si="3"/>
        <v>209398.24</v>
      </c>
      <c r="V25" s="55" t="s">
        <v>101</v>
      </c>
      <c r="W25" s="68"/>
      <c r="X25" s="19"/>
      <c r="Y25" s="19"/>
    </row>
    <row r="26" spans="1:25" ht="56.25" x14ac:dyDescent="0.25">
      <c r="A26" s="56" t="s">
        <v>127</v>
      </c>
      <c r="B26" s="26" t="s">
        <v>128</v>
      </c>
      <c r="C26" s="54">
        <v>2022</v>
      </c>
      <c r="D26" s="53" t="s">
        <v>115</v>
      </c>
      <c r="E26" s="54">
        <v>0</v>
      </c>
      <c r="F26" s="54">
        <v>0</v>
      </c>
      <c r="G26" s="54" t="s">
        <v>129</v>
      </c>
      <c r="H26" s="53" t="s">
        <v>130</v>
      </c>
      <c r="I26" s="27">
        <v>44774</v>
      </c>
      <c r="J26" s="31">
        <v>44784</v>
      </c>
      <c r="K26" s="31">
        <v>44876</v>
      </c>
      <c r="L26" s="28">
        <v>32469.91</v>
      </c>
      <c r="M26" s="12" t="s">
        <v>33</v>
      </c>
      <c r="N26" s="54" t="s">
        <v>33</v>
      </c>
      <c r="O26" s="29">
        <v>0</v>
      </c>
      <c r="P26" s="28">
        <v>0</v>
      </c>
      <c r="Q26" s="53" t="s">
        <v>48</v>
      </c>
      <c r="R26" s="28">
        <f>L26</f>
        <v>32469.91</v>
      </c>
      <c r="S26" s="28">
        <f t="shared" si="3"/>
        <v>32469.91</v>
      </c>
      <c r="T26" s="28">
        <f t="shared" si="3"/>
        <v>32469.91</v>
      </c>
      <c r="U26" s="28">
        <f t="shared" si="3"/>
        <v>32469.91</v>
      </c>
      <c r="V26" s="55" t="s">
        <v>101</v>
      </c>
      <c r="W26" s="68"/>
      <c r="X26" s="19"/>
      <c r="Y26" s="19"/>
    </row>
    <row r="27" spans="1:25" ht="67.5" x14ac:dyDescent="0.25">
      <c r="A27" s="56" t="s">
        <v>131</v>
      </c>
      <c r="B27" s="26" t="s">
        <v>132</v>
      </c>
      <c r="C27" s="54">
        <v>2022</v>
      </c>
      <c r="D27" s="53" t="s">
        <v>115</v>
      </c>
      <c r="E27" s="54">
        <v>0</v>
      </c>
      <c r="F27" s="54">
        <v>0</v>
      </c>
      <c r="G27" s="54" t="s">
        <v>97</v>
      </c>
      <c r="H27" s="53" t="s">
        <v>98</v>
      </c>
      <c r="I27" s="27">
        <v>44743</v>
      </c>
      <c r="J27" s="31">
        <v>44762</v>
      </c>
      <c r="K27" s="31">
        <v>45127</v>
      </c>
      <c r="L27" s="28">
        <v>680419.8</v>
      </c>
      <c r="M27" s="12" t="s">
        <v>33</v>
      </c>
      <c r="N27" s="54" t="s">
        <v>33</v>
      </c>
      <c r="O27" s="29">
        <v>0</v>
      </c>
      <c r="P27" s="28">
        <v>0</v>
      </c>
      <c r="Q27" s="53" t="s">
        <v>48</v>
      </c>
      <c r="R27" s="28">
        <v>392606.08</v>
      </c>
      <c r="S27" s="28">
        <v>0</v>
      </c>
      <c r="T27" s="28">
        <f>R27</f>
        <v>392606.08</v>
      </c>
      <c r="U27" s="28">
        <f>T27</f>
        <v>392606.08</v>
      </c>
      <c r="V27" s="55" t="s">
        <v>107</v>
      </c>
      <c r="W27" s="68"/>
      <c r="X27" s="19"/>
      <c r="Y27" s="19"/>
    </row>
    <row r="28" spans="1:25" ht="56.25" x14ac:dyDescent="0.25">
      <c r="A28" s="56" t="s">
        <v>133</v>
      </c>
      <c r="B28" s="26" t="s">
        <v>134</v>
      </c>
      <c r="C28" s="54">
        <v>2022</v>
      </c>
      <c r="D28" s="53" t="s">
        <v>135</v>
      </c>
      <c r="E28" s="28">
        <v>857609.56</v>
      </c>
      <c r="F28" s="28">
        <v>45137.35</v>
      </c>
      <c r="G28" s="54" t="s">
        <v>136</v>
      </c>
      <c r="H28" s="53" t="s">
        <v>122</v>
      </c>
      <c r="I28" s="27">
        <v>44743</v>
      </c>
      <c r="J28" s="31">
        <v>44760</v>
      </c>
      <c r="K28" s="31">
        <v>44944</v>
      </c>
      <c r="L28" s="28">
        <v>900918.14</v>
      </c>
      <c r="M28" s="12" t="s">
        <v>33</v>
      </c>
      <c r="N28" s="54" t="s">
        <v>33</v>
      </c>
      <c r="O28" s="29">
        <v>0</v>
      </c>
      <c r="P28" s="28">
        <v>0</v>
      </c>
      <c r="Q28" s="53" t="s">
        <v>48</v>
      </c>
      <c r="R28" s="69">
        <v>572597.68999999994</v>
      </c>
      <c r="S28" s="28">
        <v>0</v>
      </c>
      <c r="T28" s="28">
        <f>R28</f>
        <v>572597.68999999994</v>
      </c>
      <c r="U28" s="28">
        <f>R28</f>
        <v>572597.68999999994</v>
      </c>
      <c r="V28" s="55" t="s">
        <v>60</v>
      </c>
      <c r="W28" s="70"/>
      <c r="X28" s="19"/>
      <c r="Y28" s="19"/>
    </row>
    <row r="29" spans="1:25" ht="113.25" x14ac:dyDescent="0.25">
      <c r="A29" s="56" t="s">
        <v>137</v>
      </c>
      <c r="B29" s="32" t="s">
        <v>138</v>
      </c>
      <c r="C29" s="54">
        <v>2022</v>
      </c>
      <c r="D29" s="53" t="s">
        <v>55</v>
      </c>
      <c r="E29" s="54">
        <v>0</v>
      </c>
      <c r="F29" s="54">
        <v>0</v>
      </c>
      <c r="G29" s="54" t="s">
        <v>136</v>
      </c>
      <c r="H29" s="53" t="s">
        <v>122</v>
      </c>
      <c r="I29" s="27">
        <v>44805</v>
      </c>
      <c r="J29" s="31">
        <v>44816</v>
      </c>
      <c r="K29" s="31">
        <v>45181</v>
      </c>
      <c r="L29" s="29">
        <v>1480323.93</v>
      </c>
      <c r="M29" s="12" t="s">
        <v>33</v>
      </c>
      <c r="N29" s="54" t="s">
        <v>33</v>
      </c>
      <c r="O29" s="29">
        <v>53146.83</v>
      </c>
      <c r="P29" s="29">
        <v>0</v>
      </c>
      <c r="Q29" s="53" t="s">
        <v>48</v>
      </c>
      <c r="R29" s="29">
        <v>599740.05000000005</v>
      </c>
      <c r="S29" s="29">
        <v>0</v>
      </c>
      <c r="T29" s="29">
        <v>599740.05000000005</v>
      </c>
      <c r="U29" s="29">
        <v>599740.05000000005</v>
      </c>
      <c r="V29" s="55" t="s">
        <v>60</v>
      </c>
      <c r="W29" s="70"/>
      <c r="X29" s="19"/>
      <c r="Y29" s="19"/>
    </row>
    <row r="30" spans="1:25" ht="56.25" x14ac:dyDescent="0.25">
      <c r="A30" s="56" t="s">
        <v>139</v>
      </c>
      <c r="B30" s="26" t="s">
        <v>140</v>
      </c>
      <c r="C30" s="54">
        <v>2022</v>
      </c>
      <c r="D30" s="53" t="s">
        <v>141</v>
      </c>
      <c r="E30" s="28">
        <v>632000</v>
      </c>
      <c r="F30" s="28">
        <v>275562.3</v>
      </c>
      <c r="G30" s="54" t="s">
        <v>97</v>
      </c>
      <c r="H30" s="53" t="s">
        <v>98</v>
      </c>
      <c r="I30" s="27">
        <v>44743</v>
      </c>
      <c r="J30" s="31">
        <v>44760</v>
      </c>
      <c r="K30" s="31">
        <v>44944</v>
      </c>
      <c r="L30" s="28">
        <v>904947.25</v>
      </c>
      <c r="M30" s="12" t="s">
        <v>33</v>
      </c>
      <c r="N30" s="54" t="s">
        <v>33</v>
      </c>
      <c r="O30" s="29">
        <v>133385.89000000001</v>
      </c>
      <c r="P30" s="28">
        <v>0</v>
      </c>
      <c r="Q30" s="53" t="s">
        <v>48</v>
      </c>
      <c r="R30" s="28">
        <v>716250.23</v>
      </c>
      <c r="S30" s="28">
        <v>0</v>
      </c>
      <c r="T30" s="28">
        <f>R30</f>
        <v>716250.23</v>
      </c>
      <c r="U30" s="28">
        <f t="shared" si="3"/>
        <v>716250.23</v>
      </c>
      <c r="V30" s="55" t="s">
        <v>60</v>
      </c>
      <c r="W30" s="70"/>
      <c r="X30" s="71"/>
      <c r="Y30" s="71"/>
    </row>
    <row r="31" spans="1:25" ht="45.75" x14ac:dyDescent="0.25">
      <c r="A31" s="56" t="s">
        <v>142</v>
      </c>
      <c r="B31" s="32" t="s">
        <v>143</v>
      </c>
      <c r="C31" s="54">
        <v>2022</v>
      </c>
      <c r="D31" s="53" t="s">
        <v>115</v>
      </c>
      <c r="E31" s="54">
        <v>0</v>
      </c>
      <c r="F31" s="54">
        <v>0</v>
      </c>
      <c r="G31" s="54" t="s">
        <v>144</v>
      </c>
      <c r="H31" s="54" t="s">
        <v>145</v>
      </c>
      <c r="I31" s="27">
        <v>44835</v>
      </c>
      <c r="J31" s="31">
        <v>44848</v>
      </c>
      <c r="K31" s="31">
        <v>45213</v>
      </c>
      <c r="L31" s="28">
        <v>769367.93</v>
      </c>
      <c r="M31" s="12" t="s">
        <v>33</v>
      </c>
      <c r="N31" s="54" t="s">
        <v>33</v>
      </c>
      <c r="O31" s="29">
        <v>0</v>
      </c>
      <c r="P31" s="28">
        <v>0</v>
      </c>
      <c r="Q31" s="53" t="s">
        <v>48</v>
      </c>
      <c r="R31" s="29">
        <v>154213.99</v>
      </c>
      <c r="S31" s="29">
        <v>0</v>
      </c>
      <c r="T31" s="29">
        <f>R31</f>
        <v>154213.99</v>
      </c>
      <c r="U31" s="29">
        <f t="shared" si="3"/>
        <v>154213.99</v>
      </c>
      <c r="V31" s="55" t="s">
        <v>60</v>
      </c>
      <c r="W31" s="70"/>
      <c r="X31" s="19"/>
      <c r="Y31" s="19"/>
    </row>
    <row r="32" spans="1:25" ht="45.75" x14ac:dyDescent="0.25">
      <c r="A32" s="56" t="s">
        <v>146</v>
      </c>
      <c r="B32" s="32" t="s">
        <v>147</v>
      </c>
      <c r="C32" s="54">
        <v>2022</v>
      </c>
      <c r="D32" s="53" t="s">
        <v>115</v>
      </c>
      <c r="E32" s="54">
        <v>0</v>
      </c>
      <c r="F32" s="54">
        <v>0</v>
      </c>
      <c r="G32" s="54" t="s">
        <v>148</v>
      </c>
      <c r="H32" s="54" t="s">
        <v>149</v>
      </c>
      <c r="I32" s="27">
        <v>44774</v>
      </c>
      <c r="J32" s="31">
        <v>44785</v>
      </c>
      <c r="K32" s="31">
        <v>45150</v>
      </c>
      <c r="L32" s="28">
        <v>574139.03</v>
      </c>
      <c r="M32" s="12" t="s">
        <v>33</v>
      </c>
      <c r="N32" s="54" t="s">
        <v>33</v>
      </c>
      <c r="O32" s="29">
        <v>0</v>
      </c>
      <c r="P32" s="28">
        <v>0</v>
      </c>
      <c r="Q32" s="53" t="s">
        <v>48</v>
      </c>
      <c r="R32" s="28">
        <v>0</v>
      </c>
      <c r="S32" s="28">
        <f t="shared" si="3"/>
        <v>0</v>
      </c>
      <c r="T32" s="28">
        <f t="shared" si="3"/>
        <v>0</v>
      </c>
      <c r="U32" s="28">
        <f t="shared" si="3"/>
        <v>0</v>
      </c>
      <c r="V32" s="55" t="s">
        <v>150</v>
      </c>
      <c r="W32" s="68"/>
      <c r="X32" s="19"/>
      <c r="Y32" s="19"/>
    </row>
    <row r="33" spans="1:25" ht="56.25" x14ac:dyDescent="0.25">
      <c r="A33" s="56" t="s">
        <v>151</v>
      </c>
      <c r="B33" s="32" t="s">
        <v>152</v>
      </c>
      <c r="C33" s="54">
        <v>2022</v>
      </c>
      <c r="D33" s="53" t="s">
        <v>153</v>
      </c>
      <c r="E33" s="28">
        <v>1984890.56</v>
      </c>
      <c r="F33" s="28">
        <v>104467.92</v>
      </c>
      <c r="G33" s="54" t="s">
        <v>154</v>
      </c>
      <c r="H33" s="54" t="s">
        <v>155</v>
      </c>
      <c r="I33" s="27">
        <v>44713</v>
      </c>
      <c r="J33" s="31">
        <v>44741</v>
      </c>
      <c r="K33" s="31">
        <v>44924</v>
      </c>
      <c r="L33" s="28">
        <v>1997188.57</v>
      </c>
      <c r="M33" s="12" t="s">
        <v>33</v>
      </c>
      <c r="N33" s="54" t="s">
        <v>33</v>
      </c>
      <c r="O33" s="29">
        <v>0</v>
      </c>
      <c r="P33" s="28">
        <v>0</v>
      </c>
      <c r="Q33" s="53" t="s">
        <v>48</v>
      </c>
      <c r="R33" s="28">
        <v>1124760.05</v>
      </c>
      <c r="S33" s="28">
        <v>39233.96</v>
      </c>
      <c r="T33" s="28">
        <v>1124760.05</v>
      </c>
      <c r="U33" s="28">
        <v>1124760.05</v>
      </c>
      <c r="V33" s="55" t="s">
        <v>107</v>
      </c>
      <c r="W33" s="70"/>
      <c r="X33" s="19"/>
      <c r="Y33" s="19"/>
    </row>
    <row r="34" spans="1:25" ht="67.5" x14ac:dyDescent="0.25">
      <c r="A34" s="53" t="s">
        <v>156</v>
      </c>
      <c r="B34" s="26" t="s">
        <v>157</v>
      </c>
      <c r="C34" s="54">
        <v>2022</v>
      </c>
      <c r="D34" s="53" t="s">
        <v>115</v>
      </c>
      <c r="E34" s="54">
        <v>0</v>
      </c>
      <c r="F34" s="54">
        <v>0</v>
      </c>
      <c r="G34" s="54" t="s">
        <v>158</v>
      </c>
      <c r="H34" s="54" t="s">
        <v>159</v>
      </c>
      <c r="I34" s="27">
        <v>44835</v>
      </c>
      <c r="J34" s="12">
        <v>44855</v>
      </c>
      <c r="K34" s="12">
        <v>44978</v>
      </c>
      <c r="L34" s="28">
        <v>623100</v>
      </c>
      <c r="M34" s="54" t="s">
        <v>33</v>
      </c>
      <c r="N34" s="54" t="s">
        <v>33</v>
      </c>
      <c r="O34" s="29">
        <v>72868.5</v>
      </c>
      <c r="P34" s="28">
        <v>0</v>
      </c>
      <c r="Q34" s="53" t="s">
        <v>48</v>
      </c>
      <c r="R34" s="29">
        <v>238906.04</v>
      </c>
      <c r="S34" s="29">
        <v>0</v>
      </c>
      <c r="T34" s="29">
        <v>238906.04</v>
      </c>
      <c r="U34" s="29">
        <v>238906.04</v>
      </c>
      <c r="V34" s="55" t="s">
        <v>60</v>
      </c>
      <c r="W34" s="72"/>
      <c r="X34" s="71"/>
      <c r="Y34" s="71"/>
    </row>
    <row r="35" spans="1:25" ht="33.75" x14ac:dyDescent="0.25">
      <c r="A35" s="53" t="s">
        <v>160</v>
      </c>
      <c r="B35" s="26" t="s">
        <v>161</v>
      </c>
      <c r="C35" s="54">
        <v>2023</v>
      </c>
      <c r="D35" s="53" t="s">
        <v>120</v>
      </c>
      <c r="E35" s="29">
        <v>1000000</v>
      </c>
      <c r="F35" s="29">
        <v>296552.48</v>
      </c>
      <c r="G35" s="54" t="s">
        <v>162</v>
      </c>
      <c r="H35" s="54" t="s">
        <v>163</v>
      </c>
      <c r="I35" s="27">
        <v>45261</v>
      </c>
      <c r="J35" s="12">
        <v>45286</v>
      </c>
      <c r="K35" s="12">
        <v>45652</v>
      </c>
      <c r="L35" s="28">
        <v>1296552.48</v>
      </c>
      <c r="M35" s="54" t="s">
        <v>33</v>
      </c>
      <c r="N35" s="54" t="s">
        <v>33</v>
      </c>
      <c r="O35" s="29">
        <v>293770.71999999997</v>
      </c>
      <c r="P35" s="28">
        <v>0</v>
      </c>
      <c r="Q35" s="53" t="s">
        <v>48</v>
      </c>
      <c r="R35" s="28">
        <v>1063115.99</v>
      </c>
      <c r="S35" s="28">
        <v>1063115.99</v>
      </c>
      <c r="T35" s="28">
        <v>1063115.99</v>
      </c>
      <c r="U35" s="28">
        <v>1063115.99</v>
      </c>
      <c r="V35" s="54" t="s">
        <v>107</v>
      </c>
      <c r="W35" s="57"/>
      <c r="X35" s="57"/>
      <c r="Y35" s="57"/>
    </row>
    <row r="36" spans="1:25" ht="45" x14ac:dyDescent="0.25">
      <c r="A36" s="53" t="s">
        <v>164</v>
      </c>
      <c r="B36" s="26" t="s">
        <v>165</v>
      </c>
      <c r="C36" s="54">
        <v>2023</v>
      </c>
      <c r="D36" s="53" t="s">
        <v>120</v>
      </c>
      <c r="E36" s="29">
        <v>1000000</v>
      </c>
      <c r="F36" s="28">
        <v>205075.41</v>
      </c>
      <c r="G36" s="54" t="s">
        <v>97</v>
      </c>
      <c r="H36" s="53" t="s">
        <v>98</v>
      </c>
      <c r="I36" s="27">
        <v>45261</v>
      </c>
      <c r="J36" s="12">
        <v>45286</v>
      </c>
      <c r="K36" s="12">
        <v>45652</v>
      </c>
      <c r="L36" s="28">
        <v>1205075.4099999999</v>
      </c>
      <c r="M36" s="54" t="s">
        <v>33</v>
      </c>
      <c r="N36" s="54" t="s">
        <v>33</v>
      </c>
      <c r="O36" s="29" t="s">
        <v>33</v>
      </c>
      <c r="P36" s="28">
        <v>0</v>
      </c>
      <c r="Q36" s="53" t="s">
        <v>48</v>
      </c>
      <c r="R36" s="28">
        <v>790269.81</v>
      </c>
      <c r="S36" s="28">
        <v>790269.81</v>
      </c>
      <c r="T36" s="28">
        <v>790269.81</v>
      </c>
      <c r="U36" s="28">
        <v>790269.81</v>
      </c>
      <c r="V36" s="54" t="s">
        <v>107</v>
      </c>
      <c r="W36" s="57"/>
      <c r="X36" s="57"/>
      <c r="Y36" s="57"/>
    </row>
    <row r="37" spans="1:25" ht="56.25" x14ac:dyDescent="0.25">
      <c r="A37" s="53" t="s">
        <v>166</v>
      </c>
      <c r="B37" s="26" t="s">
        <v>167</v>
      </c>
      <c r="C37" s="54">
        <v>2024</v>
      </c>
      <c r="D37" s="53" t="s">
        <v>120</v>
      </c>
      <c r="E37" s="29">
        <v>900000</v>
      </c>
      <c r="F37" s="28">
        <v>96429.48</v>
      </c>
      <c r="G37" s="54" t="s">
        <v>168</v>
      </c>
      <c r="H37" s="53" t="s">
        <v>169</v>
      </c>
      <c r="I37" s="27">
        <v>45323</v>
      </c>
      <c r="J37" s="12">
        <v>45349</v>
      </c>
      <c r="K37" s="12">
        <v>45349</v>
      </c>
      <c r="L37" s="73">
        <v>45657</v>
      </c>
      <c r="M37" s="54" t="s">
        <v>33</v>
      </c>
      <c r="N37" s="54" t="s">
        <v>33</v>
      </c>
      <c r="O37" s="29" t="s">
        <v>33</v>
      </c>
      <c r="P37" s="28">
        <v>0</v>
      </c>
      <c r="Q37" s="53" t="s">
        <v>48</v>
      </c>
      <c r="R37" s="28" t="s">
        <v>33</v>
      </c>
      <c r="S37" s="28" t="s">
        <v>33</v>
      </c>
      <c r="T37" s="28" t="s">
        <v>33</v>
      </c>
      <c r="U37" s="28" t="s">
        <v>33</v>
      </c>
      <c r="V37" s="55" t="s">
        <v>150</v>
      </c>
      <c r="W37" s="57"/>
      <c r="X37" s="57"/>
      <c r="Y37" s="57"/>
    </row>
    <row r="38" spans="1:25" x14ac:dyDescent="0.25">
      <c r="A38" s="57"/>
      <c r="B38" s="57"/>
      <c r="C38" s="57"/>
      <c r="D38" s="57"/>
      <c r="E38" s="57"/>
      <c r="F38" s="57"/>
      <c r="G38" s="57"/>
      <c r="H38" s="57"/>
      <c r="I38" s="57"/>
      <c r="J38" s="57"/>
      <c r="K38" s="57"/>
      <c r="L38" s="57"/>
      <c r="M38" s="57"/>
      <c r="N38" s="57"/>
      <c r="O38" s="57"/>
      <c r="P38" s="57"/>
      <c r="Q38" s="57"/>
      <c r="R38" s="59"/>
      <c r="S38" s="59"/>
      <c r="T38" s="59"/>
      <c r="U38" s="59"/>
      <c r="V38" s="57"/>
      <c r="W38" s="57"/>
      <c r="X38" s="57"/>
      <c r="Y38" s="57"/>
    </row>
    <row r="39" spans="1:25" x14ac:dyDescent="0.25">
      <c r="J39" s="1"/>
      <c r="K39" s="2"/>
      <c r="M39" s="61"/>
      <c r="P39" s="62"/>
      <c r="Q39" s="62"/>
      <c r="R39" s="62"/>
    </row>
    <row r="40" spans="1:25" x14ac:dyDescent="0.25">
      <c r="J40" s="1"/>
      <c r="K40" s="2"/>
      <c r="M40" s="63"/>
      <c r="P40" s="62"/>
      <c r="R40" s="62"/>
    </row>
  </sheetData>
  <mergeCells count="19">
    <mergeCell ref="A2:V2"/>
    <mergeCell ref="C3:V5"/>
    <mergeCell ref="C6:F7"/>
    <mergeCell ref="G6:I7"/>
    <mergeCell ref="J6:J7"/>
    <mergeCell ref="K6:O7"/>
    <mergeCell ref="P6:P7"/>
    <mergeCell ref="Q6:U7"/>
    <mergeCell ref="V6:V7"/>
    <mergeCell ref="P9:P10"/>
    <mergeCell ref="Q9:T9"/>
    <mergeCell ref="U9:U10"/>
    <mergeCell ref="V9:V10"/>
    <mergeCell ref="A9:A10"/>
    <mergeCell ref="B9:B10"/>
    <mergeCell ref="C9:F9"/>
    <mergeCell ref="G9:I9"/>
    <mergeCell ref="J9:M9"/>
    <mergeCell ref="N9:O9"/>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CC745-6A76-47DF-B7E0-F02AE3275E3B}">
  <dimension ref="A1:V34"/>
  <sheetViews>
    <sheetView topLeftCell="A16" workbookViewId="0">
      <selection activeCell="F25" sqref="F25"/>
    </sheetView>
  </sheetViews>
  <sheetFormatPr defaultRowHeight="15" x14ac:dyDescent="0.25"/>
  <cols>
    <col min="2" max="2" width="23.85546875" customWidth="1"/>
  </cols>
  <sheetData>
    <row r="1" spans="1:22" ht="15.75" thickBot="1" x14ac:dyDescent="0.3">
      <c r="E1" s="44"/>
      <c r="J1" s="1"/>
      <c r="K1" s="2"/>
      <c r="P1" s="44"/>
      <c r="Q1" s="91"/>
      <c r="R1" s="91"/>
    </row>
    <row r="2" spans="1:22" ht="15.75" thickBot="1" x14ac:dyDescent="0.3">
      <c r="A2" s="78" t="s">
        <v>0</v>
      </c>
      <c r="B2" s="79"/>
      <c r="C2" s="79"/>
      <c r="D2" s="79"/>
      <c r="E2" s="79"/>
      <c r="F2" s="79"/>
      <c r="G2" s="79"/>
      <c r="H2" s="79"/>
      <c r="I2" s="79"/>
      <c r="J2" s="79"/>
      <c r="K2" s="79"/>
      <c r="L2" s="79"/>
      <c r="M2" s="79"/>
      <c r="N2" s="79"/>
      <c r="O2" s="79"/>
      <c r="P2" s="79"/>
      <c r="Q2" s="79"/>
      <c r="R2" s="79"/>
      <c r="S2" s="79"/>
      <c r="T2" s="79"/>
      <c r="U2" s="79"/>
      <c r="V2" s="80"/>
    </row>
    <row r="3" spans="1:22" x14ac:dyDescent="0.25">
      <c r="A3" s="92"/>
      <c r="B3" s="93"/>
      <c r="C3" s="81"/>
      <c r="D3" s="82"/>
      <c r="E3" s="82"/>
      <c r="F3" s="82"/>
      <c r="G3" s="82"/>
      <c r="H3" s="82"/>
      <c r="I3" s="82"/>
      <c r="J3" s="82"/>
      <c r="K3" s="82"/>
      <c r="L3" s="82"/>
      <c r="M3" s="82"/>
      <c r="N3" s="82"/>
      <c r="O3" s="82"/>
      <c r="P3" s="82"/>
      <c r="Q3" s="82"/>
      <c r="R3" s="82"/>
      <c r="S3" s="82"/>
      <c r="T3" s="82"/>
      <c r="U3" s="82"/>
      <c r="V3" s="83"/>
    </row>
    <row r="4" spans="1:22" x14ac:dyDescent="0.25">
      <c r="A4" s="3" t="s">
        <v>1</v>
      </c>
      <c r="B4" s="54"/>
      <c r="C4" s="84"/>
      <c r="D4" s="84"/>
      <c r="E4" s="84"/>
      <c r="F4" s="84"/>
      <c r="G4" s="84"/>
      <c r="H4" s="84"/>
      <c r="I4" s="84"/>
      <c r="J4" s="84"/>
      <c r="K4" s="84"/>
      <c r="L4" s="84"/>
      <c r="M4" s="84"/>
      <c r="N4" s="84"/>
      <c r="O4" s="84"/>
      <c r="P4" s="84"/>
      <c r="Q4" s="84"/>
      <c r="R4" s="84"/>
      <c r="S4" s="84"/>
      <c r="T4" s="84"/>
      <c r="U4" s="84"/>
      <c r="V4" s="85"/>
    </row>
    <row r="5" spans="1:22" x14ac:dyDescent="0.25">
      <c r="A5" s="3" t="s">
        <v>43</v>
      </c>
      <c r="B5" s="54"/>
      <c r="C5" s="84"/>
      <c r="D5" s="84"/>
      <c r="E5" s="84"/>
      <c r="F5" s="84"/>
      <c r="G5" s="84"/>
      <c r="H5" s="84"/>
      <c r="I5" s="84"/>
      <c r="J5" s="84"/>
      <c r="K5" s="86"/>
      <c r="L5" s="86"/>
      <c r="M5" s="86"/>
      <c r="N5" s="86"/>
      <c r="O5" s="86"/>
      <c r="P5" s="84"/>
      <c r="Q5" s="86"/>
      <c r="R5" s="86"/>
      <c r="S5" s="86"/>
      <c r="T5" s="86"/>
      <c r="U5" s="86"/>
      <c r="V5" s="85"/>
    </row>
    <row r="6" spans="1:22" x14ac:dyDescent="0.25">
      <c r="A6" s="94" t="s">
        <v>34</v>
      </c>
      <c r="B6" s="95"/>
      <c r="C6" s="52"/>
      <c r="D6" s="75" t="s">
        <v>44</v>
      </c>
      <c r="E6" s="75"/>
      <c r="F6" s="75"/>
      <c r="G6" s="75"/>
      <c r="H6" s="75"/>
      <c r="I6" s="75"/>
      <c r="J6" s="84"/>
      <c r="K6" s="75" t="s">
        <v>45</v>
      </c>
      <c r="L6" s="75"/>
      <c r="M6" s="75"/>
      <c r="N6" s="75"/>
      <c r="O6" s="75"/>
      <c r="P6" s="88"/>
      <c r="Q6" s="75" t="s">
        <v>2</v>
      </c>
      <c r="R6" s="75"/>
      <c r="S6" s="75"/>
      <c r="T6" s="75"/>
      <c r="U6" s="75"/>
      <c r="V6" s="85"/>
    </row>
    <row r="7" spans="1:22" x14ac:dyDescent="0.25">
      <c r="A7" s="3" t="s">
        <v>35</v>
      </c>
      <c r="B7" s="54"/>
      <c r="C7" s="52"/>
      <c r="D7" s="75"/>
      <c r="E7" s="75"/>
      <c r="F7" s="75"/>
      <c r="G7" s="75"/>
      <c r="H7" s="75"/>
      <c r="I7" s="75"/>
      <c r="J7" s="84"/>
      <c r="K7" s="75"/>
      <c r="L7" s="75"/>
      <c r="M7" s="75"/>
      <c r="N7" s="75"/>
      <c r="O7" s="75"/>
      <c r="P7" s="88"/>
      <c r="Q7" s="75"/>
      <c r="R7" s="75"/>
      <c r="S7" s="75"/>
      <c r="T7" s="75"/>
      <c r="U7" s="75"/>
      <c r="V7" s="85"/>
    </row>
    <row r="8" spans="1:22" x14ac:dyDescent="0.25">
      <c r="A8" s="89"/>
      <c r="B8" s="90"/>
      <c r="C8" s="57"/>
      <c r="D8" s="57"/>
      <c r="E8" s="59"/>
      <c r="F8" s="57"/>
      <c r="G8" s="57"/>
      <c r="H8" s="57"/>
      <c r="I8" s="57"/>
      <c r="J8" s="9"/>
      <c r="K8" s="57"/>
      <c r="L8" s="57"/>
      <c r="M8" s="57"/>
      <c r="N8" s="57"/>
      <c r="O8" s="57"/>
      <c r="P8" s="59"/>
      <c r="Q8" s="57"/>
      <c r="R8" s="57"/>
      <c r="S8" s="57"/>
      <c r="T8" s="57"/>
      <c r="U8" s="57"/>
      <c r="V8" s="58"/>
    </row>
    <row r="9" spans="1:22" x14ac:dyDescent="0.25">
      <c r="A9" s="77" t="s">
        <v>3</v>
      </c>
      <c r="B9" s="75" t="s">
        <v>4</v>
      </c>
      <c r="C9" s="74" t="s">
        <v>5</v>
      </c>
      <c r="D9" s="74"/>
      <c r="E9" s="74"/>
      <c r="F9" s="74"/>
      <c r="G9" s="74" t="s">
        <v>6</v>
      </c>
      <c r="H9" s="74"/>
      <c r="I9" s="74"/>
      <c r="J9" s="74" t="s">
        <v>7</v>
      </c>
      <c r="K9" s="74"/>
      <c r="L9" s="74"/>
      <c r="M9" s="74"/>
      <c r="N9" s="74" t="s">
        <v>8</v>
      </c>
      <c r="O9" s="74"/>
      <c r="P9" s="75" t="s">
        <v>9</v>
      </c>
      <c r="Q9" s="74" t="s">
        <v>10</v>
      </c>
      <c r="R9" s="74"/>
      <c r="S9" s="74"/>
      <c r="T9" s="74"/>
      <c r="U9" s="75" t="s">
        <v>11</v>
      </c>
      <c r="V9" s="76" t="s">
        <v>12</v>
      </c>
    </row>
    <row r="10" spans="1:22" ht="67.5" x14ac:dyDescent="0.25">
      <c r="A10" s="77"/>
      <c r="B10" s="75"/>
      <c r="C10" s="53" t="s">
        <v>13</v>
      </c>
      <c r="D10" s="53" t="s">
        <v>14</v>
      </c>
      <c r="E10" s="53" t="s">
        <v>15</v>
      </c>
      <c r="F10" s="53" t="s">
        <v>16</v>
      </c>
      <c r="G10" s="54" t="s">
        <v>17</v>
      </c>
      <c r="H10" s="54" t="s">
        <v>18</v>
      </c>
      <c r="I10" s="54" t="s">
        <v>19</v>
      </c>
      <c r="J10" s="12" t="s">
        <v>20</v>
      </c>
      <c r="K10" s="54" t="s">
        <v>21</v>
      </c>
      <c r="L10" s="53" t="s">
        <v>22</v>
      </c>
      <c r="M10" s="53" t="s">
        <v>23</v>
      </c>
      <c r="N10" s="53" t="s">
        <v>24</v>
      </c>
      <c r="O10" s="53" t="s">
        <v>25</v>
      </c>
      <c r="P10" s="75"/>
      <c r="Q10" s="53" t="s">
        <v>26</v>
      </c>
      <c r="R10" s="53" t="s">
        <v>27</v>
      </c>
      <c r="S10" s="53" t="s">
        <v>28</v>
      </c>
      <c r="T10" s="53" t="s">
        <v>29</v>
      </c>
      <c r="U10" s="75"/>
      <c r="V10" s="76"/>
    </row>
    <row r="11" spans="1:22" ht="146.25" x14ac:dyDescent="0.25">
      <c r="A11" s="56" t="s">
        <v>46</v>
      </c>
      <c r="B11" s="13" t="s">
        <v>47</v>
      </c>
      <c r="C11" s="53" t="s">
        <v>33</v>
      </c>
      <c r="D11" s="53" t="s">
        <v>33</v>
      </c>
      <c r="E11" s="53" t="s">
        <v>33</v>
      </c>
      <c r="F11" s="53" t="s">
        <v>33</v>
      </c>
      <c r="G11" s="14" t="s">
        <v>30</v>
      </c>
      <c r="H11" s="15" t="s">
        <v>31</v>
      </c>
      <c r="I11" s="54">
        <v>2022</v>
      </c>
      <c r="J11" s="12">
        <v>44831</v>
      </c>
      <c r="K11" s="54" t="s">
        <v>32</v>
      </c>
      <c r="L11" s="16">
        <v>1032000</v>
      </c>
      <c r="M11" s="43">
        <f>J11+364</f>
        <v>45195</v>
      </c>
      <c r="N11" s="53" t="s">
        <v>33</v>
      </c>
      <c r="O11" s="16" t="s">
        <v>33</v>
      </c>
      <c r="P11" s="53" t="s">
        <v>33</v>
      </c>
      <c r="Q11" s="53" t="s">
        <v>48</v>
      </c>
      <c r="R11" s="16">
        <v>677742.87</v>
      </c>
      <c r="S11" s="16">
        <f>677742.87-318822.58</f>
        <v>358920.29</v>
      </c>
      <c r="T11" s="16">
        <f>677742.87-318822.58</f>
        <v>358920.29</v>
      </c>
      <c r="U11" s="16">
        <f>R11</f>
        <v>677742.87</v>
      </c>
      <c r="V11" s="55" t="s">
        <v>49</v>
      </c>
    </row>
    <row r="12" spans="1:22" x14ac:dyDescent="0.25">
      <c r="A12" s="56"/>
      <c r="B12" s="13"/>
      <c r="C12" s="53"/>
      <c r="D12" s="53"/>
      <c r="E12" s="53"/>
      <c r="F12" s="53"/>
      <c r="G12" s="54"/>
      <c r="H12" s="53"/>
      <c r="I12" s="54"/>
      <c r="J12" s="12"/>
      <c r="K12" s="54"/>
      <c r="L12" s="16"/>
      <c r="M12" s="53"/>
      <c r="N12" s="53"/>
      <c r="O12" s="16"/>
      <c r="P12" s="53"/>
      <c r="Q12" s="53"/>
      <c r="R12" s="16"/>
      <c r="S12" s="16"/>
      <c r="T12" s="16"/>
      <c r="U12" s="16"/>
      <c r="V12" s="55"/>
    </row>
    <row r="13" spans="1:22" x14ac:dyDescent="0.25">
      <c r="A13" s="56"/>
      <c r="B13" s="13"/>
      <c r="C13" s="53"/>
      <c r="D13" s="53"/>
      <c r="E13" s="53"/>
      <c r="F13" s="53"/>
      <c r="G13" s="54"/>
      <c r="H13" s="53"/>
      <c r="I13" s="54"/>
      <c r="J13" s="12"/>
      <c r="K13" s="54"/>
      <c r="L13" s="16"/>
      <c r="M13" s="53"/>
      <c r="N13" s="53"/>
      <c r="O13" s="16"/>
      <c r="P13" s="53"/>
      <c r="Q13" s="53"/>
      <c r="R13" s="16"/>
      <c r="S13" s="16"/>
      <c r="T13" s="16"/>
      <c r="U13" s="16"/>
      <c r="V13" s="55"/>
    </row>
    <row r="14" spans="1:22" x14ac:dyDescent="0.25">
      <c r="A14" s="56"/>
      <c r="B14" s="13"/>
      <c r="C14" s="53"/>
      <c r="D14" s="53"/>
      <c r="E14" s="53"/>
      <c r="F14" s="53"/>
      <c r="G14" s="54"/>
      <c r="H14" s="53"/>
      <c r="I14" s="54"/>
      <c r="J14" s="12"/>
      <c r="K14" s="54"/>
      <c r="L14" s="16"/>
      <c r="M14" s="53"/>
      <c r="N14" s="53"/>
      <c r="O14" s="16"/>
      <c r="P14" s="53"/>
      <c r="Q14" s="53"/>
      <c r="R14" s="16"/>
      <c r="S14" s="16"/>
      <c r="T14" s="16"/>
      <c r="U14" s="16"/>
      <c r="V14" s="55"/>
    </row>
    <row r="15" spans="1:22" x14ac:dyDescent="0.25">
      <c r="A15" s="56"/>
      <c r="B15" s="13"/>
      <c r="C15" s="53"/>
      <c r="D15" s="53"/>
      <c r="E15" s="53"/>
      <c r="F15" s="53"/>
      <c r="G15" s="54"/>
      <c r="H15" s="53"/>
      <c r="I15" s="54"/>
      <c r="J15" s="12"/>
      <c r="K15" s="53"/>
      <c r="L15" s="16"/>
      <c r="M15" s="53"/>
      <c r="N15" s="53"/>
      <c r="O15" s="16"/>
      <c r="P15" s="53"/>
      <c r="Q15" s="53"/>
      <c r="R15" s="16"/>
      <c r="S15" s="16"/>
      <c r="T15" s="16"/>
      <c r="U15" s="16"/>
      <c r="V15" s="55"/>
    </row>
    <row r="16" spans="1:22" x14ac:dyDescent="0.25">
      <c r="A16" s="56"/>
      <c r="B16" s="13"/>
      <c r="C16" s="53"/>
      <c r="D16" s="53"/>
      <c r="E16" s="53"/>
      <c r="F16" s="53"/>
      <c r="G16" s="54"/>
      <c r="H16" s="53"/>
      <c r="I16" s="53"/>
      <c r="J16" s="12"/>
      <c r="K16" s="54"/>
      <c r="L16" s="16"/>
      <c r="M16" s="53"/>
      <c r="N16" s="53"/>
      <c r="O16" s="16"/>
      <c r="P16" s="53"/>
      <c r="Q16" s="53"/>
      <c r="R16" s="16"/>
      <c r="S16" s="16"/>
      <c r="T16" s="16"/>
      <c r="U16" s="16"/>
      <c r="V16" s="17"/>
    </row>
    <row r="17" spans="1:22" x14ac:dyDescent="0.25">
      <c r="A17" s="56"/>
      <c r="B17" s="13"/>
      <c r="C17" s="53"/>
      <c r="D17" s="53"/>
      <c r="E17" s="53"/>
      <c r="F17" s="53"/>
      <c r="G17" s="54"/>
      <c r="H17" s="53"/>
      <c r="I17" s="53"/>
      <c r="J17" s="12"/>
      <c r="K17" s="53"/>
      <c r="L17" s="16"/>
      <c r="M17" s="53"/>
      <c r="N17" s="53"/>
      <c r="O17" s="16"/>
      <c r="P17" s="53"/>
      <c r="Q17" s="53"/>
      <c r="R17" s="16"/>
      <c r="S17" s="16"/>
      <c r="T17" s="16"/>
      <c r="U17" s="16"/>
      <c r="V17" s="55"/>
    </row>
    <row r="18" spans="1:22" x14ac:dyDescent="0.25">
      <c r="A18" s="56"/>
      <c r="B18" s="13"/>
      <c r="C18" s="53"/>
      <c r="D18" s="53"/>
      <c r="E18" s="53"/>
      <c r="F18" s="53"/>
      <c r="G18" s="54"/>
      <c r="H18" s="53"/>
      <c r="I18" s="53"/>
      <c r="J18" s="12"/>
      <c r="K18" s="53"/>
      <c r="L18" s="16"/>
      <c r="M18" s="53"/>
      <c r="N18" s="53"/>
      <c r="O18" s="16"/>
      <c r="P18" s="53"/>
      <c r="Q18" s="53"/>
      <c r="R18" s="16"/>
      <c r="S18" s="16"/>
      <c r="T18" s="16"/>
      <c r="U18" s="16"/>
      <c r="V18" s="17"/>
    </row>
    <row r="19" spans="1:22" x14ac:dyDescent="0.25">
      <c r="A19" s="19"/>
      <c r="B19" s="19"/>
      <c r="C19" s="19"/>
      <c r="D19" s="19"/>
      <c r="E19" s="19"/>
      <c r="F19" s="19"/>
      <c r="G19" s="19"/>
      <c r="H19" s="19"/>
      <c r="I19" s="19"/>
      <c r="J19" s="19"/>
      <c r="K19" s="19"/>
      <c r="L19" s="19"/>
      <c r="M19" s="19"/>
      <c r="N19" s="19"/>
      <c r="O19" s="19"/>
      <c r="P19" s="19"/>
      <c r="Q19" s="19"/>
      <c r="R19" s="19"/>
      <c r="S19" s="19"/>
      <c r="T19" s="19"/>
      <c r="U19" s="19"/>
      <c r="V19" s="19"/>
    </row>
    <row r="20" spans="1:22" x14ac:dyDescent="0.25">
      <c r="A20" s="19"/>
      <c r="B20" s="19"/>
      <c r="C20" s="19"/>
      <c r="D20" s="19"/>
      <c r="E20" s="19"/>
      <c r="F20" s="19"/>
      <c r="G20" s="19"/>
      <c r="H20" s="19"/>
      <c r="I20" s="19"/>
      <c r="J20" s="19"/>
      <c r="K20" s="19"/>
      <c r="L20" s="19"/>
      <c r="M20" s="19"/>
      <c r="N20" s="19"/>
      <c r="O20" s="19"/>
      <c r="P20" s="19"/>
      <c r="Q20" s="19"/>
      <c r="R20" s="19"/>
      <c r="S20" s="19"/>
      <c r="T20" s="19"/>
      <c r="U20" s="19"/>
      <c r="V20" s="19"/>
    </row>
    <row r="21" spans="1:22" x14ac:dyDescent="0.25">
      <c r="A21" s="19"/>
      <c r="B21" s="19"/>
      <c r="C21" s="19"/>
      <c r="D21" s="19"/>
      <c r="E21" s="19"/>
      <c r="F21" s="19"/>
      <c r="G21" s="19"/>
      <c r="H21" s="19"/>
      <c r="I21" s="19"/>
      <c r="J21" s="19"/>
      <c r="K21" s="19"/>
      <c r="L21" s="19"/>
      <c r="M21" s="19"/>
      <c r="N21" s="19"/>
      <c r="O21" s="19"/>
      <c r="P21" s="19"/>
      <c r="Q21" s="19"/>
      <c r="R21" s="19"/>
      <c r="S21" s="19"/>
      <c r="T21" s="19"/>
      <c r="U21" s="19"/>
      <c r="V21" s="19"/>
    </row>
    <row r="22" spans="1:22" x14ac:dyDescent="0.25">
      <c r="A22" s="19"/>
      <c r="B22" s="19"/>
      <c r="C22" s="19"/>
      <c r="D22" s="19"/>
      <c r="E22" s="19"/>
      <c r="F22" s="19"/>
      <c r="G22" s="19"/>
      <c r="H22" s="19"/>
      <c r="I22" s="19"/>
      <c r="J22" s="19"/>
      <c r="K22" s="19"/>
      <c r="L22" s="19"/>
      <c r="M22" s="19"/>
      <c r="N22" s="19"/>
      <c r="O22" s="19"/>
      <c r="P22" s="19"/>
      <c r="Q22" s="19"/>
      <c r="R22" s="19"/>
      <c r="S22" s="19"/>
      <c r="T22" s="19"/>
      <c r="U22" s="19"/>
      <c r="V22" s="19"/>
    </row>
    <row r="23" spans="1:22" x14ac:dyDescent="0.25">
      <c r="A23" s="19"/>
      <c r="B23" s="19"/>
      <c r="C23" s="19"/>
      <c r="D23" s="19"/>
      <c r="E23" s="19"/>
      <c r="F23" s="19"/>
      <c r="G23" s="19"/>
      <c r="H23" s="19"/>
      <c r="I23" s="19"/>
      <c r="J23" s="19"/>
      <c r="K23" s="19"/>
      <c r="L23" s="19"/>
      <c r="M23" s="19"/>
      <c r="N23" s="19"/>
      <c r="O23" s="19"/>
      <c r="P23" s="19"/>
      <c r="Q23" s="19"/>
      <c r="R23" s="19"/>
      <c r="S23" s="19"/>
      <c r="T23" s="19"/>
      <c r="U23" s="19"/>
      <c r="V23" s="19"/>
    </row>
    <row r="24" spans="1:22" x14ac:dyDescent="0.25">
      <c r="A24" s="19"/>
      <c r="B24" s="19"/>
      <c r="C24" s="19"/>
      <c r="D24" s="19"/>
      <c r="E24" s="19"/>
      <c r="F24" s="19"/>
      <c r="G24" s="19"/>
      <c r="H24" s="19"/>
      <c r="I24" s="19"/>
      <c r="J24" s="19"/>
      <c r="K24" s="19"/>
      <c r="L24" s="19"/>
      <c r="M24" s="19"/>
      <c r="N24" s="19"/>
      <c r="O24" s="19"/>
      <c r="P24" s="19"/>
      <c r="Q24" s="19"/>
      <c r="R24" s="19"/>
      <c r="S24" s="19"/>
      <c r="T24" s="19"/>
      <c r="U24" s="19"/>
      <c r="V24" s="19"/>
    </row>
    <row r="25" spans="1:22" x14ac:dyDescent="0.25">
      <c r="A25" s="19"/>
      <c r="B25" s="19"/>
      <c r="C25" s="19"/>
      <c r="D25" s="19"/>
      <c r="E25" s="19"/>
      <c r="F25" s="19"/>
      <c r="G25" s="19"/>
      <c r="H25" s="19"/>
      <c r="I25" s="19"/>
      <c r="J25" s="19"/>
      <c r="K25" s="19"/>
      <c r="L25" s="19"/>
      <c r="M25" s="19"/>
      <c r="N25" s="19"/>
      <c r="O25" s="19"/>
      <c r="P25" s="19"/>
      <c r="Q25" s="19"/>
      <c r="R25" s="19"/>
      <c r="S25" s="19"/>
      <c r="T25" s="19"/>
      <c r="U25" s="19"/>
      <c r="V25" s="19"/>
    </row>
    <row r="26" spans="1:22" x14ac:dyDescent="0.25">
      <c r="A26" s="19"/>
      <c r="B26" s="19"/>
      <c r="C26" s="19"/>
      <c r="D26" s="19"/>
      <c r="E26" s="19"/>
      <c r="F26" s="19"/>
      <c r="G26" s="19"/>
      <c r="H26" s="19"/>
      <c r="I26" s="19"/>
      <c r="J26" s="19"/>
      <c r="K26" s="19"/>
      <c r="L26" s="19"/>
      <c r="M26" s="19"/>
      <c r="N26" s="19"/>
      <c r="O26" s="19"/>
      <c r="P26" s="19"/>
      <c r="Q26" s="19"/>
      <c r="R26" s="19"/>
      <c r="S26" s="19"/>
      <c r="T26" s="19"/>
      <c r="U26" s="19"/>
      <c r="V26" s="19"/>
    </row>
    <row r="27" spans="1:22" x14ac:dyDescent="0.25">
      <c r="A27" s="19"/>
      <c r="B27" s="19"/>
      <c r="C27" s="19"/>
      <c r="D27" s="19"/>
      <c r="E27" s="19"/>
      <c r="F27" s="19"/>
      <c r="G27" s="19"/>
      <c r="H27" s="19"/>
      <c r="I27" s="19"/>
      <c r="J27" s="19"/>
      <c r="K27" s="19"/>
      <c r="L27" s="19"/>
      <c r="M27" s="19"/>
      <c r="N27" s="19"/>
      <c r="O27" s="19"/>
      <c r="P27" s="19"/>
      <c r="Q27" s="19"/>
      <c r="R27" s="19"/>
      <c r="S27" s="19"/>
      <c r="T27" s="19"/>
      <c r="U27" s="19"/>
      <c r="V27" s="19"/>
    </row>
    <row r="28" spans="1:22" x14ac:dyDescent="0.25">
      <c r="A28" s="19"/>
      <c r="B28" s="19"/>
      <c r="C28" s="19"/>
      <c r="D28" s="19"/>
      <c r="E28" s="19"/>
      <c r="F28" s="19"/>
      <c r="G28" s="19"/>
      <c r="H28" s="19"/>
      <c r="I28" s="19"/>
      <c r="J28" s="19"/>
      <c r="K28" s="19"/>
      <c r="L28" s="19"/>
      <c r="M28" s="19"/>
      <c r="N28" s="19"/>
      <c r="O28" s="19"/>
      <c r="P28" s="19"/>
      <c r="Q28" s="19"/>
      <c r="R28" s="19"/>
      <c r="S28" s="19"/>
      <c r="T28" s="19"/>
      <c r="U28" s="19"/>
      <c r="V28" s="19"/>
    </row>
    <row r="29" spans="1:22" x14ac:dyDescent="0.25">
      <c r="A29" s="19"/>
      <c r="B29" s="19"/>
      <c r="C29" s="19"/>
      <c r="D29" s="19"/>
      <c r="E29" s="19"/>
      <c r="F29" s="19"/>
      <c r="G29" s="19"/>
      <c r="H29" s="19"/>
      <c r="I29" s="19"/>
      <c r="J29" s="19"/>
      <c r="K29" s="19"/>
      <c r="L29" s="19"/>
      <c r="M29" s="19"/>
      <c r="N29" s="19"/>
      <c r="O29" s="19"/>
      <c r="P29" s="19"/>
      <c r="Q29" s="19"/>
      <c r="R29" s="19"/>
      <c r="S29" s="19"/>
      <c r="T29" s="19"/>
      <c r="U29" s="19"/>
      <c r="V29" s="19"/>
    </row>
    <row r="30" spans="1:22" x14ac:dyDescent="0.25">
      <c r="A30" s="19"/>
      <c r="B30" s="19"/>
      <c r="C30" s="19"/>
      <c r="D30" s="19"/>
      <c r="E30" s="19"/>
      <c r="F30" s="19"/>
      <c r="G30" s="19"/>
      <c r="H30" s="19"/>
      <c r="I30" s="19"/>
      <c r="J30" s="19"/>
      <c r="K30" s="19"/>
      <c r="L30" s="19"/>
      <c r="M30" s="19"/>
      <c r="N30" s="19"/>
      <c r="O30" s="19"/>
      <c r="P30" s="19"/>
      <c r="Q30" s="19"/>
      <c r="R30" s="19"/>
      <c r="S30" s="19"/>
      <c r="T30" s="19"/>
      <c r="U30" s="19"/>
      <c r="V30" s="19"/>
    </row>
    <row r="31" spans="1:22" x14ac:dyDescent="0.25">
      <c r="A31" s="19"/>
      <c r="B31" s="19"/>
      <c r="C31" s="19"/>
      <c r="D31" s="19"/>
      <c r="E31" s="19"/>
      <c r="F31" s="19"/>
      <c r="G31" s="19"/>
      <c r="H31" s="19"/>
      <c r="I31" s="19"/>
      <c r="J31" s="19"/>
      <c r="K31" s="19"/>
      <c r="L31" s="19"/>
      <c r="M31" s="19"/>
      <c r="N31" s="19"/>
      <c r="O31" s="19"/>
      <c r="P31" s="19"/>
      <c r="Q31" s="19"/>
      <c r="R31" s="19"/>
      <c r="S31" s="19"/>
      <c r="T31" s="19"/>
      <c r="U31" s="19"/>
      <c r="V31" s="19"/>
    </row>
    <row r="32" spans="1:22" x14ac:dyDescent="0.25">
      <c r="A32" s="19"/>
      <c r="B32" s="19"/>
      <c r="C32" s="19"/>
      <c r="D32" s="19"/>
      <c r="E32" s="19"/>
      <c r="F32" s="19"/>
      <c r="G32" s="19"/>
      <c r="H32" s="19"/>
      <c r="I32" s="19"/>
      <c r="J32" s="19"/>
      <c r="K32" s="19"/>
      <c r="L32" s="19"/>
      <c r="M32" s="19"/>
      <c r="N32" s="19"/>
      <c r="O32" s="19"/>
      <c r="P32" s="19"/>
      <c r="Q32" s="19"/>
      <c r="R32" s="19"/>
      <c r="S32" s="19"/>
      <c r="T32" s="19"/>
      <c r="U32" s="19"/>
      <c r="V32" s="19"/>
    </row>
    <row r="33" spans="1:22" x14ac:dyDescent="0.25">
      <c r="A33" s="19"/>
      <c r="B33" s="19"/>
      <c r="C33" s="19"/>
      <c r="D33" s="19"/>
      <c r="E33" s="19"/>
      <c r="F33" s="19"/>
      <c r="G33" s="19"/>
      <c r="H33" s="19"/>
      <c r="I33" s="19"/>
      <c r="J33" s="19"/>
      <c r="K33" s="19"/>
      <c r="L33" s="19"/>
      <c r="M33" s="19"/>
      <c r="N33" s="19"/>
      <c r="O33" s="19"/>
      <c r="P33" s="19"/>
      <c r="Q33" s="19"/>
      <c r="R33" s="19"/>
      <c r="S33" s="19"/>
      <c r="T33" s="19"/>
      <c r="U33" s="19"/>
      <c r="V33" s="19"/>
    </row>
    <row r="34" spans="1:22" x14ac:dyDescent="0.25">
      <c r="A34" s="19"/>
      <c r="B34" s="19"/>
      <c r="C34" s="19"/>
      <c r="D34" s="19"/>
      <c r="E34" s="19"/>
      <c r="F34" s="19"/>
      <c r="G34" s="19"/>
      <c r="H34" s="19"/>
      <c r="I34" s="19"/>
      <c r="J34" s="19"/>
      <c r="K34" s="19"/>
      <c r="L34" s="19"/>
      <c r="M34" s="19"/>
      <c r="N34" s="19"/>
      <c r="O34" s="19"/>
      <c r="P34" s="19"/>
      <c r="Q34" s="19"/>
      <c r="R34" s="19"/>
      <c r="S34" s="19"/>
      <c r="T34" s="19"/>
      <c r="U34" s="19"/>
      <c r="V34" s="19"/>
    </row>
  </sheetData>
  <mergeCells count="22">
    <mergeCell ref="Q1:R1"/>
    <mergeCell ref="A2:V2"/>
    <mergeCell ref="A3:B3"/>
    <mergeCell ref="C3:V5"/>
    <mergeCell ref="A6:B6"/>
    <mergeCell ref="D6:I7"/>
    <mergeCell ref="J6:J7"/>
    <mergeCell ref="K6:O7"/>
    <mergeCell ref="P6:P7"/>
    <mergeCell ref="Q6:U7"/>
    <mergeCell ref="U9:U10"/>
    <mergeCell ref="V9:V10"/>
    <mergeCell ref="V6:V7"/>
    <mergeCell ref="A8:B8"/>
    <mergeCell ref="A9:A10"/>
    <mergeCell ref="B9:B10"/>
    <mergeCell ref="C9:F9"/>
    <mergeCell ref="G9:I9"/>
    <mergeCell ref="J9:M9"/>
    <mergeCell ref="N9:O9"/>
    <mergeCell ref="P9:P10"/>
    <mergeCell ref="Q9:T9"/>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F9F21-E2B1-4A46-9D3D-98A5AF175737}">
  <sheetPr>
    <pageSetUpPr fitToPage="1"/>
  </sheetPr>
  <dimension ref="A1:V36"/>
  <sheetViews>
    <sheetView topLeftCell="A4" zoomScaleNormal="100" workbookViewId="0">
      <selection activeCell="B11" sqref="B11"/>
    </sheetView>
  </sheetViews>
  <sheetFormatPr defaultColWidth="8.85546875" defaultRowHeight="15" x14ac:dyDescent="0.25"/>
  <cols>
    <col min="1" max="1" width="12.85546875" customWidth="1"/>
    <col min="2" max="2" width="40.28515625" customWidth="1"/>
    <col min="3" max="3" width="6.140625" bestFit="1" customWidth="1"/>
    <col min="4" max="4" width="8.7109375" bestFit="1" customWidth="1"/>
    <col min="5" max="5" width="6" style="44" customWidth="1"/>
    <col min="6" max="6" width="10.7109375" customWidth="1"/>
    <col min="7" max="7" width="15" customWidth="1"/>
    <col min="8" max="8" width="20" customWidth="1"/>
    <col min="9" max="9" width="6.28515625" customWidth="1"/>
    <col min="10" max="10" width="9.7109375" style="1" customWidth="1"/>
    <col min="11" max="11" width="6.140625" style="2" bestFit="1" customWidth="1"/>
    <col min="12" max="12" width="13.7109375" bestFit="1" customWidth="1"/>
    <col min="13" max="13" width="18" customWidth="1"/>
    <col min="14" max="14" width="6.140625" bestFit="1" customWidth="1"/>
    <col min="15" max="15" width="10.42578125" bestFit="1" customWidth="1"/>
    <col min="16" max="16" width="6.85546875" style="44" customWidth="1"/>
    <col min="17" max="17" width="13" customWidth="1"/>
    <col min="18" max="18" width="12.28515625" customWidth="1"/>
    <col min="19" max="19" width="13.85546875" customWidth="1"/>
    <col min="20" max="20" width="13.42578125" customWidth="1"/>
    <col min="21" max="21" width="13.28515625" customWidth="1"/>
    <col min="22" max="22" width="16.28515625" customWidth="1"/>
  </cols>
  <sheetData>
    <row r="1" spans="1:22" s="48" customFormat="1" ht="15.75" thickBot="1" x14ac:dyDescent="0.3">
      <c r="E1" s="49"/>
      <c r="J1" s="50"/>
      <c r="K1" s="51"/>
      <c r="P1" s="49"/>
      <c r="Q1" s="91"/>
      <c r="R1" s="91"/>
    </row>
    <row r="2" spans="1:22" ht="15.75" thickBot="1" x14ac:dyDescent="0.3">
      <c r="A2" s="78" t="s">
        <v>0</v>
      </c>
      <c r="B2" s="79"/>
      <c r="C2" s="79"/>
      <c r="D2" s="79"/>
      <c r="E2" s="79"/>
      <c r="F2" s="79"/>
      <c r="G2" s="79"/>
      <c r="H2" s="79"/>
      <c r="I2" s="79"/>
      <c r="J2" s="79"/>
      <c r="K2" s="79"/>
      <c r="L2" s="79"/>
      <c r="M2" s="79"/>
      <c r="N2" s="79"/>
      <c r="O2" s="79"/>
      <c r="P2" s="79"/>
      <c r="Q2" s="79"/>
      <c r="R2" s="79"/>
      <c r="S2" s="79"/>
      <c r="T2" s="79"/>
      <c r="U2" s="79"/>
      <c r="V2" s="80"/>
    </row>
    <row r="3" spans="1:22" x14ac:dyDescent="0.25">
      <c r="A3" s="92"/>
      <c r="B3" s="93"/>
      <c r="C3" s="81"/>
      <c r="D3" s="82"/>
      <c r="E3" s="82"/>
      <c r="F3" s="82"/>
      <c r="G3" s="82"/>
      <c r="H3" s="82"/>
      <c r="I3" s="82"/>
      <c r="J3" s="82"/>
      <c r="K3" s="82"/>
      <c r="L3" s="82"/>
      <c r="M3" s="82"/>
      <c r="N3" s="82"/>
      <c r="O3" s="82"/>
      <c r="P3" s="82"/>
      <c r="Q3" s="82"/>
      <c r="R3" s="82"/>
      <c r="S3" s="82"/>
      <c r="T3" s="82"/>
      <c r="U3" s="82"/>
      <c r="V3" s="83"/>
    </row>
    <row r="4" spans="1:22" x14ac:dyDescent="0.25">
      <c r="A4" s="3" t="s">
        <v>1</v>
      </c>
      <c r="B4" s="4"/>
      <c r="C4" s="84"/>
      <c r="D4" s="84"/>
      <c r="E4" s="84"/>
      <c r="F4" s="84"/>
      <c r="G4" s="84"/>
      <c r="H4" s="84"/>
      <c r="I4" s="84"/>
      <c r="J4" s="84"/>
      <c r="K4" s="84"/>
      <c r="L4" s="84"/>
      <c r="M4" s="84"/>
      <c r="N4" s="84"/>
      <c r="O4" s="84"/>
      <c r="P4" s="84"/>
      <c r="Q4" s="84"/>
      <c r="R4" s="84"/>
      <c r="S4" s="84"/>
      <c r="T4" s="84"/>
      <c r="U4" s="84"/>
      <c r="V4" s="85"/>
    </row>
    <row r="5" spans="1:22" x14ac:dyDescent="0.25">
      <c r="A5" s="3" t="s">
        <v>36</v>
      </c>
      <c r="B5" s="4"/>
      <c r="C5" s="84"/>
      <c r="D5" s="84"/>
      <c r="E5" s="84"/>
      <c r="F5" s="84"/>
      <c r="G5" s="96"/>
      <c r="H5" s="96"/>
      <c r="I5" s="96"/>
      <c r="J5" s="84"/>
      <c r="K5" s="86"/>
      <c r="L5" s="86"/>
      <c r="M5" s="86"/>
      <c r="N5" s="86"/>
      <c r="O5" s="86"/>
      <c r="P5" s="84"/>
      <c r="Q5" s="86"/>
      <c r="R5" s="86"/>
      <c r="S5" s="86"/>
      <c r="T5" s="86"/>
      <c r="U5" s="86"/>
      <c r="V5" s="85"/>
    </row>
    <row r="6" spans="1:22" ht="14.45" customHeight="1" x14ac:dyDescent="0.25">
      <c r="A6" s="94" t="s">
        <v>34</v>
      </c>
      <c r="B6" s="95"/>
      <c r="C6" s="52"/>
      <c r="D6" s="75" t="s">
        <v>37</v>
      </c>
      <c r="E6" s="75"/>
      <c r="F6" s="75"/>
      <c r="G6" s="75"/>
      <c r="H6" s="75"/>
      <c r="I6" s="75"/>
      <c r="J6" s="84"/>
      <c r="K6" s="75" t="s">
        <v>38</v>
      </c>
      <c r="L6" s="75"/>
      <c r="M6" s="75"/>
      <c r="N6" s="75"/>
      <c r="O6" s="75"/>
      <c r="P6" s="88"/>
      <c r="Q6" s="75" t="s">
        <v>2</v>
      </c>
      <c r="R6" s="75"/>
      <c r="S6" s="75"/>
      <c r="T6" s="75"/>
      <c r="U6" s="75"/>
      <c r="V6" s="85"/>
    </row>
    <row r="7" spans="1:22" x14ac:dyDescent="0.25">
      <c r="A7" s="3" t="s">
        <v>35</v>
      </c>
      <c r="B7" s="4"/>
      <c r="C7" s="52"/>
      <c r="D7" s="75"/>
      <c r="E7" s="75"/>
      <c r="F7" s="75"/>
      <c r="G7" s="75"/>
      <c r="H7" s="75"/>
      <c r="I7" s="75"/>
      <c r="J7" s="84"/>
      <c r="K7" s="75"/>
      <c r="L7" s="75"/>
      <c r="M7" s="75"/>
      <c r="N7" s="75"/>
      <c r="O7" s="75"/>
      <c r="P7" s="88"/>
      <c r="Q7" s="75"/>
      <c r="R7" s="75"/>
      <c r="S7" s="75"/>
      <c r="T7" s="75"/>
      <c r="U7" s="75"/>
      <c r="V7" s="85"/>
    </row>
    <row r="8" spans="1:22" x14ac:dyDescent="0.25">
      <c r="A8" s="89"/>
      <c r="B8" s="90"/>
      <c r="C8" s="5"/>
      <c r="D8" s="5"/>
      <c r="E8" s="8"/>
      <c r="F8" s="5"/>
      <c r="G8" s="5"/>
      <c r="H8" s="5"/>
      <c r="I8" s="5"/>
      <c r="J8" s="9"/>
      <c r="K8" s="5"/>
      <c r="L8" s="5"/>
      <c r="M8" s="5"/>
      <c r="N8" s="5"/>
      <c r="O8" s="5"/>
      <c r="P8" s="8"/>
      <c r="Q8" s="5"/>
      <c r="R8" s="5"/>
      <c r="S8" s="5"/>
      <c r="T8" s="5"/>
      <c r="U8" s="5"/>
      <c r="V8" s="6"/>
    </row>
    <row r="9" spans="1:22" x14ac:dyDescent="0.25">
      <c r="A9" s="77" t="s">
        <v>3</v>
      </c>
      <c r="B9" s="75" t="s">
        <v>4</v>
      </c>
      <c r="C9" s="74" t="s">
        <v>5</v>
      </c>
      <c r="D9" s="74"/>
      <c r="E9" s="74"/>
      <c r="F9" s="74"/>
      <c r="G9" s="74" t="s">
        <v>6</v>
      </c>
      <c r="H9" s="74"/>
      <c r="I9" s="74"/>
      <c r="J9" s="74" t="s">
        <v>7</v>
      </c>
      <c r="K9" s="74"/>
      <c r="L9" s="74"/>
      <c r="M9" s="74"/>
      <c r="N9" s="74" t="s">
        <v>8</v>
      </c>
      <c r="O9" s="74"/>
      <c r="P9" s="75" t="s">
        <v>9</v>
      </c>
      <c r="Q9" s="74" t="s">
        <v>10</v>
      </c>
      <c r="R9" s="74"/>
      <c r="S9" s="74"/>
      <c r="T9" s="74"/>
      <c r="U9" s="75" t="s">
        <v>11</v>
      </c>
      <c r="V9" s="76" t="s">
        <v>12</v>
      </c>
    </row>
    <row r="10" spans="1:22" ht="33" customHeight="1" x14ac:dyDescent="0.25">
      <c r="A10" s="77"/>
      <c r="B10" s="75"/>
      <c r="C10" s="7" t="s">
        <v>13</v>
      </c>
      <c r="D10" s="7" t="s">
        <v>14</v>
      </c>
      <c r="E10" s="7" t="s">
        <v>15</v>
      </c>
      <c r="F10" s="7" t="s">
        <v>16</v>
      </c>
      <c r="G10" s="4" t="s">
        <v>17</v>
      </c>
      <c r="H10" s="4" t="s">
        <v>18</v>
      </c>
      <c r="I10" s="4" t="s">
        <v>19</v>
      </c>
      <c r="J10" s="12" t="s">
        <v>20</v>
      </c>
      <c r="K10" s="4" t="s">
        <v>21</v>
      </c>
      <c r="L10" s="7" t="s">
        <v>22</v>
      </c>
      <c r="M10" s="7" t="s">
        <v>23</v>
      </c>
      <c r="N10" s="7" t="s">
        <v>24</v>
      </c>
      <c r="O10" s="7" t="s">
        <v>25</v>
      </c>
      <c r="P10" s="75"/>
      <c r="Q10" s="7" t="s">
        <v>26</v>
      </c>
      <c r="R10" s="7" t="s">
        <v>27</v>
      </c>
      <c r="S10" s="7" t="s">
        <v>28</v>
      </c>
      <c r="T10" s="7" t="s">
        <v>29</v>
      </c>
      <c r="U10" s="75"/>
      <c r="V10" s="76"/>
    </row>
    <row r="11" spans="1:22" ht="111.75" customHeight="1" x14ac:dyDescent="0.25">
      <c r="A11" s="10" t="s">
        <v>41</v>
      </c>
      <c r="B11" s="13" t="s">
        <v>39</v>
      </c>
      <c r="C11" s="7" t="s">
        <v>33</v>
      </c>
      <c r="D11" s="7" t="s">
        <v>33</v>
      </c>
      <c r="E11" s="7" t="s">
        <v>33</v>
      </c>
      <c r="F11" s="7" t="s">
        <v>33</v>
      </c>
      <c r="G11" s="14" t="s">
        <v>30</v>
      </c>
      <c r="H11" s="15" t="s">
        <v>31</v>
      </c>
      <c r="I11" s="4">
        <v>2023</v>
      </c>
      <c r="J11" s="12">
        <v>45020</v>
      </c>
      <c r="K11" s="4" t="s">
        <v>32</v>
      </c>
      <c r="L11" s="16">
        <v>3898000</v>
      </c>
      <c r="M11" s="43">
        <f>J11+364</f>
        <v>45384</v>
      </c>
      <c r="N11" s="7" t="s">
        <v>33</v>
      </c>
      <c r="O11" s="16" t="s">
        <v>33</v>
      </c>
      <c r="P11" s="7" t="s">
        <v>33</v>
      </c>
      <c r="Q11" s="60" t="s">
        <v>40</v>
      </c>
      <c r="R11" s="16">
        <v>2989711.53</v>
      </c>
      <c r="S11" s="16">
        <v>1887822.29</v>
      </c>
      <c r="T11" s="16">
        <v>1887822.29</v>
      </c>
      <c r="U11" s="16">
        <v>1887822.29</v>
      </c>
      <c r="V11" s="11" t="s">
        <v>42</v>
      </c>
    </row>
    <row r="12" spans="1:22" x14ac:dyDescent="0.25">
      <c r="A12" s="10"/>
      <c r="B12" s="13"/>
      <c r="C12" s="7"/>
      <c r="D12" s="7"/>
      <c r="E12" s="7"/>
      <c r="F12" s="7"/>
      <c r="G12" s="4"/>
      <c r="H12" s="7"/>
      <c r="I12" s="4"/>
      <c r="J12" s="12"/>
      <c r="K12" s="4"/>
      <c r="L12" s="16"/>
      <c r="M12" s="7"/>
      <c r="N12" s="7"/>
      <c r="O12" s="16"/>
      <c r="P12" s="7"/>
      <c r="Q12" s="7"/>
      <c r="R12" s="16"/>
      <c r="S12" s="16"/>
      <c r="T12" s="16"/>
      <c r="U12" s="16"/>
      <c r="V12" s="11"/>
    </row>
    <row r="13" spans="1:22" x14ac:dyDescent="0.25">
      <c r="A13" s="10"/>
      <c r="B13" s="13"/>
      <c r="C13" s="7"/>
      <c r="D13" s="7"/>
      <c r="E13" s="7"/>
      <c r="F13" s="7"/>
      <c r="G13" s="4"/>
      <c r="H13" s="7"/>
      <c r="I13" s="4"/>
      <c r="J13" s="12"/>
      <c r="K13" s="4"/>
      <c r="L13" s="16"/>
      <c r="M13" s="7"/>
      <c r="N13" s="7"/>
      <c r="O13" s="16"/>
      <c r="P13" s="7"/>
      <c r="Q13" s="7"/>
      <c r="R13" s="16"/>
      <c r="S13" s="16"/>
      <c r="T13" s="16"/>
      <c r="U13" s="16"/>
      <c r="V13" s="11"/>
    </row>
    <row r="14" spans="1:22" x14ac:dyDescent="0.25">
      <c r="A14" s="10"/>
      <c r="B14" s="13"/>
      <c r="C14" s="7"/>
      <c r="D14" s="7"/>
      <c r="E14" s="7"/>
      <c r="F14" s="7"/>
      <c r="G14" s="4"/>
      <c r="H14" s="7"/>
      <c r="I14" s="4"/>
      <c r="J14" s="12"/>
      <c r="K14" s="4"/>
      <c r="L14" s="16"/>
      <c r="M14" s="7"/>
      <c r="N14" s="7"/>
      <c r="O14" s="16"/>
      <c r="P14" s="7"/>
      <c r="Q14" s="7"/>
      <c r="R14" s="16"/>
      <c r="S14" s="16"/>
      <c r="T14" s="16"/>
      <c r="U14" s="16"/>
      <c r="V14" s="11"/>
    </row>
    <row r="15" spans="1:22" x14ac:dyDescent="0.25">
      <c r="A15" s="10"/>
      <c r="B15" s="13"/>
      <c r="C15" s="7"/>
      <c r="D15" s="7"/>
      <c r="E15" s="7"/>
      <c r="F15" s="7"/>
      <c r="G15" s="4"/>
      <c r="H15" s="7"/>
      <c r="I15" s="4"/>
      <c r="J15" s="12"/>
      <c r="K15" s="7"/>
      <c r="L15" s="16"/>
      <c r="M15" s="7"/>
      <c r="N15" s="7"/>
      <c r="O15" s="16"/>
      <c r="P15" s="7"/>
      <c r="Q15" s="7"/>
      <c r="R15" s="16"/>
      <c r="S15" s="16"/>
      <c r="T15" s="16"/>
      <c r="U15" s="16"/>
      <c r="V15" s="11"/>
    </row>
    <row r="16" spans="1:22" x14ac:dyDescent="0.25">
      <c r="A16" s="10"/>
      <c r="B16" s="13"/>
      <c r="C16" s="7"/>
      <c r="D16" s="7"/>
      <c r="E16" s="7"/>
      <c r="F16" s="7"/>
      <c r="G16" s="4"/>
      <c r="H16" s="7"/>
      <c r="I16" s="7"/>
      <c r="J16" s="12"/>
      <c r="K16" s="4"/>
      <c r="L16" s="16"/>
      <c r="M16" s="7"/>
      <c r="N16" s="7"/>
      <c r="O16" s="16"/>
      <c r="P16" s="7"/>
      <c r="Q16" s="7"/>
      <c r="R16" s="16"/>
      <c r="S16" s="16"/>
      <c r="T16" s="16"/>
      <c r="U16" s="16"/>
      <c r="V16" s="17"/>
    </row>
    <row r="17" spans="1:22" x14ac:dyDescent="0.25">
      <c r="A17" s="10"/>
      <c r="B17" s="13"/>
      <c r="C17" s="7"/>
      <c r="D17" s="7"/>
      <c r="E17" s="7"/>
      <c r="F17" s="7"/>
      <c r="G17" s="4"/>
      <c r="H17" s="7"/>
      <c r="I17" s="7"/>
      <c r="J17" s="12"/>
      <c r="K17" s="7"/>
      <c r="L17" s="16"/>
      <c r="M17" s="7"/>
      <c r="N17" s="7"/>
      <c r="O17" s="16"/>
      <c r="P17" s="7"/>
      <c r="Q17" s="7"/>
      <c r="R17" s="16"/>
      <c r="S17" s="16"/>
      <c r="T17" s="16"/>
      <c r="U17" s="16"/>
      <c r="V17" s="11"/>
    </row>
    <row r="18" spans="1:22" x14ac:dyDescent="0.25">
      <c r="A18" s="10"/>
      <c r="B18" s="13"/>
      <c r="C18" s="7"/>
      <c r="D18" s="7"/>
      <c r="E18" s="7"/>
      <c r="F18" s="7"/>
      <c r="G18" s="4"/>
      <c r="H18" s="7"/>
      <c r="I18" s="7"/>
      <c r="J18" s="12"/>
      <c r="K18" s="7"/>
      <c r="L18" s="16"/>
      <c r="M18" s="7"/>
      <c r="N18" s="7"/>
      <c r="O18" s="16"/>
      <c r="P18" s="7"/>
      <c r="Q18" s="7"/>
      <c r="R18" s="16"/>
      <c r="S18" s="16"/>
      <c r="T18" s="16"/>
      <c r="U18" s="16"/>
      <c r="V18" s="17"/>
    </row>
    <row r="19" spans="1:22" x14ac:dyDescent="0.25">
      <c r="A19" s="10"/>
      <c r="B19" s="13"/>
      <c r="C19" s="7"/>
      <c r="D19" s="7"/>
      <c r="E19" s="7"/>
      <c r="F19" s="7"/>
      <c r="G19" s="4"/>
      <c r="H19" s="7"/>
      <c r="I19" s="7"/>
      <c r="J19" s="12"/>
      <c r="K19" s="7"/>
      <c r="L19" s="16"/>
      <c r="M19" s="7"/>
      <c r="N19" s="7"/>
      <c r="O19" s="16"/>
      <c r="P19" s="7"/>
      <c r="Q19" s="7"/>
      <c r="R19" s="16"/>
      <c r="S19" s="16"/>
      <c r="T19" s="16"/>
      <c r="U19" s="16"/>
      <c r="V19" s="17"/>
    </row>
    <row r="20" spans="1:22" x14ac:dyDescent="0.25">
      <c r="A20" s="10"/>
      <c r="B20" s="18"/>
      <c r="C20" s="19"/>
      <c r="D20" s="19"/>
      <c r="E20" s="45"/>
      <c r="F20" s="19"/>
      <c r="G20" s="20"/>
      <c r="H20" s="4"/>
      <c r="I20" s="20"/>
      <c r="J20" s="21"/>
      <c r="K20" s="22"/>
      <c r="L20" s="16"/>
      <c r="M20" s="19"/>
      <c r="N20" s="19"/>
      <c r="O20" s="23"/>
      <c r="P20" s="45"/>
      <c r="Q20" s="19"/>
      <c r="R20" s="16"/>
      <c r="S20" s="16"/>
      <c r="T20" s="16"/>
      <c r="U20" s="16"/>
      <c r="V20" s="11"/>
    </row>
    <row r="21" spans="1:22" x14ac:dyDescent="0.25">
      <c r="A21" s="10"/>
      <c r="B21" s="13"/>
      <c r="C21" s="19"/>
      <c r="D21" s="19"/>
      <c r="E21" s="45"/>
      <c r="F21" s="19"/>
      <c r="G21" s="24"/>
      <c r="H21" s="7"/>
      <c r="I21" s="20"/>
      <c r="J21" s="25"/>
      <c r="K21" s="4"/>
      <c r="L21" s="16"/>
      <c r="M21" s="19"/>
      <c r="N21" s="19"/>
      <c r="O21" s="23"/>
      <c r="P21" s="45"/>
      <c r="Q21" s="19"/>
      <c r="R21" s="16"/>
      <c r="S21" s="16"/>
      <c r="T21" s="16"/>
      <c r="U21" s="16"/>
      <c r="V21" s="11"/>
    </row>
    <row r="22" spans="1:22" x14ac:dyDescent="0.25">
      <c r="A22" s="10"/>
      <c r="B22" s="26"/>
      <c r="C22" s="4"/>
      <c r="D22" s="7"/>
      <c r="E22" s="7"/>
      <c r="F22" s="4"/>
      <c r="G22" s="4"/>
      <c r="H22" s="7"/>
      <c r="I22" s="27"/>
      <c r="J22" s="12"/>
      <c r="K22" s="12"/>
      <c r="L22" s="28"/>
      <c r="M22" s="4"/>
      <c r="N22" s="4"/>
      <c r="O22" s="29"/>
      <c r="P22" s="46"/>
      <c r="Q22" s="7"/>
      <c r="R22" s="28"/>
      <c r="S22" s="28"/>
      <c r="T22" s="28"/>
      <c r="U22" s="28"/>
      <c r="V22" s="11"/>
    </row>
    <row r="23" spans="1:22" x14ac:dyDescent="0.25">
      <c r="A23" s="10"/>
      <c r="B23" s="26"/>
      <c r="C23" s="4"/>
      <c r="D23" s="4"/>
      <c r="E23" s="16"/>
      <c r="F23" s="30"/>
      <c r="G23" s="4"/>
      <c r="H23" s="4"/>
      <c r="I23" s="27"/>
      <c r="J23" s="12"/>
      <c r="K23" s="12"/>
      <c r="L23" s="28"/>
      <c r="M23" s="4"/>
      <c r="N23" s="4"/>
      <c r="O23" s="29"/>
      <c r="P23" s="46"/>
      <c r="Q23" s="7"/>
      <c r="R23" s="28"/>
      <c r="S23" s="28"/>
      <c r="T23" s="28"/>
      <c r="U23" s="28"/>
      <c r="V23" s="11"/>
    </row>
    <row r="24" spans="1:22" x14ac:dyDescent="0.25">
      <c r="A24" s="10"/>
      <c r="B24" s="26"/>
      <c r="C24" s="4"/>
      <c r="D24" s="7"/>
      <c r="E24" s="7"/>
      <c r="F24" s="4"/>
      <c r="G24" s="4"/>
      <c r="H24" s="7"/>
      <c r="I24" s="27"/>
      <c r="J24" s="31"/>
      <c r="K24" s="31"/>
      <c r="L24" s="28"/>
      <c r="M24" s="12"/>
      <c r="N24" s="4"/>
      <c r="O24" s="29"/>
      <c r="P24" s="46"/>
      <c r="Q24" s="7"/>
      <c r="R24" s="28"/>
      <c r="S24" s="28"/>
      <c r="T24" s="28"/>
      <c r="U24" s="28"/>
      <c r="V24" s="11"/>
    </row>
    <row r="25" spans="1:22" x14ac:dyDescent="0.25">
      <c r="A25" s="10"/>
      <c r="B25" s="26"/>
      <c r="C25" s="4"/>
      <c r="D25" s="7"/>
      <c r="E25" s="7"/>
      <c r="F25" s="4"/>
      <c r="G25" s="4"/>
      <c r="H25" s="7"/>
      <c r="I25" s="27"/>
      <c r="J25" s="31"/>
      <c r="K25" s="31"/>
      <c r="L25" s="28"/>
      <c r="M25" s="12"/>
      <c r="N25" s="4"/>
      <c r="O25" s="29"/>
      <c r="P25" s="46"/>
      <c r="Q25" s="7"/>
      <c r="R25" s="28"/>
      <c r="S25" s="28"/>
      <c r="T25" s="28"/>
      <c r="U25" s="28"/>
      <c r="V25" s="11"/>
    </row>
    <row r="26" spans="1:22" x14ac:dyDescent="0.25">
      <c r="A26" s="10"/>
      <c r="B26" s="26"/>
      <c r="C26" s="4"/>
      <c r="D26" s="7"/>
      <c r="E26" s="7"/>
      <c r="F26" s="4"/>
      <c r="G26" s="4"/>
      <c r="H26" s="7"/>
      <c r="I26" s="27"/>
      <c r="J26" s="31"/>
      <c r="K26" s="31"/>
      <c r="L26" s="28"/>
      <c r="M26" s="12"/>
      <c r="N26" s="4"/>
      <c r="O26" s="29"/>
      <c r="P26" s="46"/>
      <c r="Q26" s="7"/>
      <c r="R26" s="28"/>
      <c r="S26" s="28"/>
      <c r="T26" s="28"/>
      <c r="U26" s="28"/>
      <c r="V26" s="11"/>
    </row>
    <row r="27" spans="1:22" x14ac:dyDescent="0.25">
      <c r="A27" s="10"/>
      <c r="B27" s="26"/>
      <c r="C27" s="4"/>
      <c r="D27" s="7"/>
      <c r="E27" s="7"/>
      <c r="F27" s="4"/>
      <c r="G27" s="4"/>
      <c r="H27" s="7"/>
      <c r="I27" s="27"/>
      <c r="J27" s="31"/>
      <c r="K27" s="31"/>
      <c r="L27" s="28"/>
      <c r="M27" s="12"/>
      <c r="N27" s="4"/>
      <c r="O27" s="29"/>
      <c r="P27" s="46"/>
      <c r="Q27" s="7"/>
      <c r="R27" s="28"/>
      <c r="S27" s="28"/>
      <c r="T27" s="28"/>
      <c r="U27" s="28"/>
      <c r="V27" s="11"/>
    </row>
    <row r="28" spans="1:22" x14ac:dyDescent="0.25">
      <c r="A28" s="10"/>
      <c r="B28" s="26"/>
      <c r="C28" s="4"/>
      <c r="D28" s="7"/>
      <c r="E28" s="46"/>
      <c r="F28" s="28"/>
      <c r="G28" s="4"/>
      <c r="H28" s="7"/>
      <c r="I28" s="27"/>
      <c r="J28" s="31"/>
      <c r="K28" s="31"/>
      <c r="L28" s="28"/>
      <c r="M28" s="12"/>
      <c r="N28" s="4"/>
      <c r="O28" s="29"/>
      <c r="P28" s="46"/>
      <c r="Q28" s="7"/>
      <c r="R28" s="28"/>
      <c r="S28" s="28"/>
      <c r="T28" s="28"/>
      <c r="U28" s="28"/>
      <c r="V28" s="11"/>
    </row>
    <row r="29" spans="1:22" x14ac:dyDescent="0.25">
      <c r="A29" s="10"/>
      <c r="B29" s="32"/>
      <c r="C29" s="4"/>
      <c r="D29" s="7"/>
      <c r="E29" s="7"/>
      <c r="F29" s="4"/>
      <c r="G29" s="4"/>
      <c r="H29" s="7"/>
      <c r="I29" s="27"/>
      <c r="J29" s="31"/>
      <c r="K29" s="31"/>
      <c r="L29" s="29"/>
      <c r="M29" s="12"/>
      <c r="N29" s="4"/>
      <c r="O29" s="29"/>
      <c r="P29" s="16"/>
      <c r="Q29" s="7"/>
      <c r="R29" s="29"/>
      <c r="S29" s="29"/>
      <c r="T29" s="29"/>
      <c r="U29" s="29"/>
      <c r="V29" s="11"/>
    </row>
    <row r="30" spans="1:22" x14ac:dyDescent="0.25">
      <c r="A30" s="10"/>
      <c r="B30" s="26"/>
      <c r="C30" s="4"/>
      <c r="D30" s="7"/>
      <c r="E30" s="46"/>
      <c r="F30" s="28"/>
      <c r="G30" s="4"/>
      <c r="H30" s="7"/>
      <c r="I30" s="27"/>
      <c r="J30" s="31"/>
      <c r="K30" s="31"/>
      <c r="L30" s="28"/>
      <c r="M30" s="12"/>
      <c r="N30" s="4"/>
      <c r="O30" s="29"/>
      <c r="P30" s="46"/>
      <c r="Q30" s="7"/>
      <c r="R30" s="28"/>
      <c r="S30" s="28"/>
      <c r="T30" s="28"/>
      <c r="U30" s="28"/>
      <c r="V30" s="11"/>
    </row>
    <row r="31" spans="1:22" x14ac:dyDescent="0.25">
      <c r="A31" s="10"/>
      <c r="B31" s="32"/>
      <c r="C31" s="4"/>
      <c r="D31" s="7"/>
      <c r="E31" s="7"/>
      <c r="F31" s="4"/>
      <c r="G31" s="4"/>
      <c r="H31" s="4"/>
      <c r="I31" s="27"/>
      <c r="J31" s="31"/>
      <c r="K31" s="31"/>
      <c r="L31" s="28"/>
      <c r="M31" s="12"/>
      <c r="N31" s="4"/>
      <c r="O31" s="29"/>
      <c r="P31" s="46"/>
      <c r="Q31" s="7"/>
      <c r="R31" s="28"/>
      <c r="S31" s="28"/>
      <c r="T31" s="28"/>
      <c r="U31" s="28"/>
      <c r="V31" s="11"/>
    </row>
    <row r="32" spans="1:22" x14ac:dyDescent="0.25">
      <c r="A32" s="10"/>
      <c r="B32" s="32"/>
      <c r="C32" s="4"/>
      <c r="D32" s="7"/>
      <c r="E32" s="7"/>
      <c r="F32" s="4"/>
      <c r="G32" s="4"/>
      <c r="H32" s="4"/>
      <c r="I32" s="27"/>
      <c r="J32" s="31"/>
      <c r="K32" s="31"/>
      <c r="L32" s="28"/>
      <c r="M32" s="12"/>
      <c r="N32" s="4"/>
      <c r="O32" s="29"/>
      <c r="P32" s="46"/>
      <c r="Q32" s="7"/>
      <c r="R32" s="28"/>
      <c r="S32" s="28"/>
      <c r="T32" s="28"/>
      <c r="U32" s="28"/>
      <c r="V32" s="11"/>
    </row>
    <row r="33" spans="1:22" x14ac:dyDescent="0.25">
      <c r="A33" s="10"/>
      <c r="B33" s="32"/>
      <c r="C33" s="4"/>
      <c r="D33" s="7"/>
      <c r="E33" s="46"/>
      <c r="F33" s="28"/>
      <c r="G33" s="4"/>
      <c r="H33" s="4"/>
      <c r="I33" s="27"/>
      <c r="J33" s="31"/>
      <c r="K33" s="31"/>
      <c r="L33" s="28"/>
      <c r="M33" s="12"/>
      <c r="N33" s="4"/>
      <c r="O33" s="29"/>
      <c r="P33" s="46"/>
      <c r="Q33" s="7"/>
      <c r="R33" s="28"/>
      <c r="S33" s="28"/>
      <c r="T33" s="28"/>
      <c r="U33" s="28"/>
      <c r="V33" s="11"/>
    </row>
    <row r="34" spans="1:22" ht="15.75" thickBot="1" x14ac:dyDescent="0.3">
      <c r="A34" s="33"/>
      <c r="B34" s="34"/>
      <c r="C34" s="35"/>
      <c r="D34" s="36"/>
      <c r="E34" s="36"/>
      <c r="F34" s="35"/>
      <c r="G34" s="35"/>
      <c r="H34" s="35"/>
      <c r="I34" s="37"/>
      <c r="J34" s="38"/>
      <c r="K34" s="38"/>
      <c r="L34" s="39"/>
      <c r="M34" s="35"/>
      <c r="N34" s="35"/>
      <c r="O34" s="39"/>
      <c r="P34" s="47"/>
      <c r="Q34" s="36"/>
      <c r="R34" s="35"/>
      <c r="S34" s="35"/>
      <c r="T34" s="35"/>
      <c r="U34" s="35"/>
      <c r="V34" s="40"/>
    </row>
    <row r="35" spans="1:22" x14ac:dyDescent="0.25">
      <c r="B35" s="41"/>
    </row>
    <row r="36" spans="1:22" x14ac:dyDescent="0.25">
      <c r="R36" s="42"/>
      <c r="S36" s="42"/>
      <c r="T36" s="42"/>
      <c r="U36" s="42"/>
    </row>
  </sheetData>
  <mergeCells count="22">
    <mergeCell ref="Q1:R1"/>
    <mergeCell ref="A6:B6"/>
    <mergeCell ref="A3:B3"/>
    <mergeCell ref="D6:I7"/>
    <mergeCell ref="A8:B8"/>
    <mergeCell ref="A2:V2"/>
    <mergeCell ref="C3:V5"/>
    <mergeCell ref="J6:J7"/>
    <mergeCell ref="K6:O7"/>
    <mergeCell ref="P6:P7"/>
    <mergeCell ref="Q6:U7"/>
    <mergeCell ref="V6:V7"/>
    <mergeCell ref="P9:P10"/>
    <mergeCell ref="Q9:T9"/>
    <mergeCell ref="U9:U10"/>
    <mergeCell ref="V9:V10"/>
    <mergeCell ref="A9:A10"/>
    <mergeCell ref="B9:B10"/>
    <mergeCell ref="C9:F9"/>
    <mergeCell ref="G9:I9"/>
    <mergeCell ref="J9:M9"/>
    <mergeCell ref="N9:O9"/>
  </mergeCells>
  <pageMargins left="0.25" right="0.25" top="0.75" bottom="0.75" header="0.3" footer="0.3"/>
  <pageSetup paperSize="9" scale="57"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PREFEITURA</vt:lpstr>
      <vt:lpstr>SEC DE SAÚDE</vt:lpstr>
      <vt:lpstr>SEC DE EDUCAÇÃO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Isabelly Torres</dc:creator>
  <cp:lastModifiedBy>Renata Pereira de Brito</cp:lastModifiedBy>
  <cp:lastPrinted>2023-03-07T13:30:06Z</cp:lastPrinted>
  <dcterms:created xsi:type="dcterms:W3CDTF">2023-03-01T19:27:11Z</dcterms:created>
  <dcterms:modified xsi:type="dcterms:W3CDTF">2024-04-01T17:44:59Z</dcterms:modified>
</cp:coreProperties>
</file>