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https://d.docs.live.net/81c477e2cc61b854/Área de Trabalho/PMP/OBRAS 2021-2024/CONTROLE INTERNO/Mapa de obras/"/>
    </mc:Choice>
  </mc:AlternateContent>
  <xr:revisionPtr revIDLastSave="4" documentId="8_{BD953013-F6D7-4C5B-A0AC-4FC4EC137390}" xr6:coauthVersionLast="47" xr6:coauthVersionMax="47" xr10:uidLastSave="{3F4CDA2A-2591-4E68-B665-640ACB848858}"/>
  <bookViews>
    <workbookView xWindow="-120" yWindow="-120" windowWidth="20730" windowHeight="11160" activeTab="3" xr2:uid="{00000000-000D-0000-FFFF-FFFF00000000}"/>
  </bookViews>
  <sheets>
    <sheet name="PMP1ºTRIM2021" sheetId="17" r:id="rId1"/>
    <sheet name="PMP2ºTRIM2021" sheetId="22" r:id="rId2"/>
    <sheet name="PMP3ºTRIM2021" sheetId="23" r:id="rId3"/>
    <sheet name="PMP4ºTRIM2021" sheetId="24" r:id="rId4"/>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V33" i="24" l="1"/>
  <c r="U33" i="24"/>
  <c r="V32" i="24"/>
  <c r="U32" i="24"/>
  <c r="V24" i="24"/>
  <c r="U24" i="24"/>
  <c r="V30" i="24"/>
  <c r="U30" i="24"/>
  <c r="U31" i="24"/>
  <c r="V31" i="24" s="1"/>
  <c r="V20" i="24"/>
  <c r="U20" i="24"/>
  <c r="V25" i="24"/>
  <c r="U25" i="24"/>
  <c r="V28" i="24"/>
  <c r="U28" i="24"/>
  <c r="V27" i="24"/>
  <c r="U27" i="24"/>
  <c r="V26" i="24"/>
  <c r="U26" i="24"/>
  <c r="V23" i="24"/>
  <c r="V18" i="24"/>
  <c r="V16" i="24"/>
  <c r="V14" i="24"/>
  <c r="V13" i="24"/>
  <c r="U32" i="23"/>
  <c r="V31" i="23"/>
  <c r="U31" i="23"/>
  <c r="V29" i="23"/>
  <c r="U29" i="23"/>
  <c r="V30" i="23"/>
  <c r="U30" i="23"/>
  <c r="V28" i="23"/>
  <c r="U28" i="23"/>
  <c r="V27" i="23"/>
  <c r="U27" i="23"/>
  <c r="V26" i="23"/>
  <c r="U26" i="23"/>
  <c r="V23" i="23"/>
  <c r="V20" i="23"/>
  <c r="V18" i="23"/>
  <c r="V16" i="23"/>
  <c r="V14" i="23"/>
  <c r="V13" i="23"/>
  <c r="V25" i="22"/>
  <c r="U25" i="22"/>
  <c r="V24" i="22"/>
  <c r="U24" i="22"/>
  <c r="V23" i="22"/>
  <c r="V20" i="22"/>
  <c r="V18" i="22"/>
  <c r="V16" i="22"/>
  <c r="V14" i="22"/>
  <c r="V13" i="22"/>
  <c r="V32" i="17"/>
  <c r="V17" i="17"/>
  <c r="V24" i="17"/>
  <c r="V21" i="17"/>
  <c r="V19" i="17"/>
  <c r="V16" i="17"/>
  <c r="V14" i="17"/>
  <c r="V13" i="17"/>
</calcChain>
</file>

<file path=xl/sharedStrings.xml><?xml version="1.0" encoding="utf-8"?>
<sst xmlns="http://schemas.openxmlformats.org/spreadsheetml/2006/main" count="1000" uniqueCount="252">
  <si>
    <t>MODALIDADE / Nº LICITAÇÃO</t>
  </si>
  <si>
    <t>IDENTIFICAÇÃO DA OBRA, SERVIÇO OU AQUISIÇÃO</t>
  </si>
  <si>
    <t>CONVÊNIO</t>
  </si>
  <si>
    <t>Nº / ANO</t>
  </si>
  <si>
    <t>CONCEDENTE</t>
  </si>
  <si>
    <t>REPASSE (R$)</t>
  </si>
  <si>
    <t>CONTRAPARTIDA (R$)</t>
  </si>
  <si>
    <t>CONTRATADO</t>
  </si>
  <si>
    <t>CNPJ / CPF</t>
  </si>
  <si>
    <t>RAZÃO SOCIAL</t>
  </si>
  <si>
    <t>ANO</t>
  </si>
  <si>
    <t>CONTRATO</t>
  </si>
  <si>
    <t>DATA INÍCIO</t>
  </si>
  <si>
    <t>PRAZO</t>
  </si>
  <si>
    <t>VALOR CONTRATADO (R$)</t>
  </si>
  <si>
    <t>DATA CONCLUSÃO DA OBRA / PARALIZAÇÃO</t>
  </si>
  <si>
    <t>ADITIVO</t>
  </si>
  <si>
    <t>PRAZO ADITADO</t>
  </si>
  <si>
    <t>VALOR ADITADO ACUMULADO</t>
  </si>
  <si>
    <t>REAJUSTE (R$)</t>
  </si>
  <si>
    <t>EXECUÇÃO</t>
  </si>
  <si>
    <t>NATUREZA DA DESPESA</t>
  </si>
  <si>
    <t>VALOR MEDIDO ACUMULADO (R$)</t>
  </si>
  <si>
    <t>VALOR PAGO ACUMULADO NO PERÍODO (R$)</t>
  </si>
  <si>
    <t>VALOR PAGO ACUMULADO NO EXERCÍCIO (R$)</t>
  </si>
  <si>
    <t>VALOR PAGO ACUMULADO NA OBRA OU SERVIÇO</t>
  </si>
  <si>
    <t>SITUAÇÃO</t>
  </si>
  <si>
    <t>RECURSOS PRÓPRIOS</t>
  </si>
  <si>
    <t>UNIDADE: PREFEITURA MUNICIPAL DE PESQUEIRA</t>
  </si>
  <si>
    <t>UNIDADE ORÇAMENTÁRIA: SECRETARIA DE INFRAESTRUTURA</t>
  </si>
  <si>
    <t>ANDAMENTO</t>
  </si>
  <si>
    <t>26.542.585/0001-65</t>
  </si>
  <si>
    <t>W.V.C CONSTRUTORA LTDA - EPP</t>
  </si>
  <si>
    <t>CONCLUÍDO</t>
  </si>
  <si>
    <t>TP/ N° 038/2015</t>
  </si>
  <si>
    <t>-</t>
  </si>
  <si>
    <t>FEM</t>
  </si>
  <si>
    <t>11.819.572/0001-13</t>
  </si>
  <si>
    <t>FERRAZ CONSTRUTORA E MANUTENÇÃO LTDA EPP</t>
  </si>
  <si>
    <t>004/2016</t>
  </si>
  <si>
    <t>25/02/2016</t>
  </si>
  <si>
    <t>90 DIAS</t>
  </si>
  <si>
    <t>3.4.4.9.0.5.1</t>
  </si>
  <si>
    <t>240 DIAS</t>
  </si>
  <si>
    <t>120 DIAS</t>
  </si>
  <si>
    <t>60 DIAS</t>
  </si>
  <si>
    <t>3.3.90.39</t>
  </si>
  <si>
    <t>4.4.90.51</t>
  </si>
  <si>
    <t>11.054.096/0001-97</t>
  </si>
  <si>
    <t>G &amp; G CONSTRUTORA LTDA - ME</t>
  </si>
  <si>
    <t>DL - INFRA</t>
  </si>
  <si>
    <t>12 MESES</t>
  </si>
  <si>
    <t>(PAGAMENTOS RECURSOS PRÓPRIOS)</t>
  </si>
  <si>
    <t>3 MESES</t>
  </si>
  <si>
    <t>1 MÊS</t>
  </si>
  <si>
    <t>2 MESES</t>
  </si>
  <si>
    <t>24.854.223/0001-84</t>
  </si>
  <si>
    <t>CONSTRUTORA SANTOS E LIMA</t>
  </si>
  <si>
    <t>6 MESES</t>
  </si>
  <si>
    <t>TP/ Nº 072/2017</t>
  </si>
  <si>
    <t>CONTRATAÇÃO DE EMPRESA DE ENGENHARIA CIVIL PARA REVITALIZAÇÃO DO DISTRITO DE MUTUCA, COM RESTAURAÇÃO DA PRAÇA SANTA TEREZINHA E PAVIMENTAÇÃO EM PARALELEPÍPEDOS GRANÍTICOS NO MUNICÍPIO DE PESQUEIRA - PE</t>
  </si>
  <si>
    <t>097/2017</t>
  </si>
  <si>
    <t>CONTRATAÇÃO DE EMPRESA PARA REFORMA DO GRAMADO DO ESTÁDIO JOAQUIM DE BRITO NO MUNICÍPIO DE PESQUEIRA - PE</t>
  </si>
  <si>
    <t>22.356.060/0001-84</t>
  </si>
  <si>
    <t>011/2018</t>
  </si>
  <si>
    <t>TP/ Nº 084/2017</t>
  </si>
  <si>
    <t>TP/ Nº 073/2018</t>
  </si>
  <si>
    <t>CONTRATAÇÃO DE EMPRESA DE ENGENHARIA CIVIL PARA A EXECUÇÃO DE SERVIÇOS DE PAVIMENTAÇÃO EM PARALELEPÍPEDOS GRANÍTICOS EM DIVERSAS RUAS E AVENIDAS NO MUNICÍPIO DE PESQUEIRA</t>
  </si>
  <si>
    <t>098/2017</t>
  </si>
  <si>
    <t>150 DIAS</t>
  </si>
  <si>
    <t>CONTRATAÇÃO DE EMPRESA DE ENGENHARIA PARA REFOPRMA E RECUPERAÇÃO DA PRAÇA EUGÊNIO MACIEL CHACON, BAIRRO ANÁPOLIS E CANTEIRO CENTRAL DA RUA DUQUE DE CAXIAS NO CENTRO DA CIDADE.</t>
  </si>
  <si>
    <t>CONTRATAÇÃO DE EMPRESA DE ENGENHARIA PARA COLETA, TRANSPORTES E DESTINAÇÃO FINAL NO ATERRO SANITÁRIO DE RESÍDUOS SÓLIDOS E URBANOS DO MUNICÍPIO DE PESQUEIRA</t>
  </si>
  <si>
    <t>CONSTRUTORA VALE EMPREENDIMENTOS EIRELI - EPP</t>
  </si>
  <si>
    <t>084/2018</t>
  </si>
  <si>
    <t>60 MESES</t>
  </si>
  <si>
    <t>TP / Nº 036/2018</t>
  </si>
  <si>
    <t>CONTRATAÇÃO DE EMPRESA DE ENGENHARIA PARA CONSTRUÇÃO DE PAVIMENTAÇÃO EM PARALELEPÍPEDOS GRANÍTICOS DE DIVERSAS RUAS E AVENIDAS NO MUNICÍPIO DE PESQUEIRA</t>
  </si>
  <si>
    <t>27.262.936/0001-47</t>
  </si>
  <si>
    <t>W.H.B. ENGENHARIA LTDA</t>
  </si>
  <si>
    <t>152/2018</t>
  </si>
  <si>
    <t>TP / Nº 083/2017</t>
  </si>
  <si>
    <t>CONTRATAÇÃO DE EMPRESA DE ENGENHARIA CIVIL PARA A EXECUÇÃO DE SERVIÇOS DE PAVIMENTAÇÃO EM PARALELEPÍPEDO GRANÍTICO EM DIVERSAS RUAS DA ZONA URBANA NO MUNICÍPIO DE PESQUEIRA - PE (RUAS ERALDO GUEIROS, 2ª TRAVESSA ERALDO GUEIROS E SANTA MADALENA - LOTEAMENTO PORTAL NO MUNICÍPIO DE PESQUEIRA - PE.)</t>
  </si>
  <si>
    <t>038/2018</t>
  </si>
  <si>
    <t>CP/ Nº 056/2018</t>
  </si>
  <si>
    <t>4 MESES</t>
  </si>
  <si>
    <t>TP / Nº 044/2018</t>
  </si>
  <si>
    <t xml:space="preserve">LOTE I - CONTRATAÇÃO DE EMPRESA PARA CONSTRUÇÃO DE PAVIMENTAÇÃO EM PARALELEPÍPEDOS GRANÍTICOS DA RUAS TRAVESSA PADRE ANCHIETA E MARECHAL COSTA E SILVA - BAIRRO CENTENÁRIO NO MUNICÍPIO DE PESQUEIRA-PE; LOTE II - CONTRATAÇÃO DE EMPRESA PARA CONSTRUÇÃO DE PAVIMENTAÇÃO EM PARALELEPÍPEDOS GRANÍTICOS DAS TRAVESSAS DO FUNDÃO - TRECHO 1 E 2 - NO DISTRITO DE MUTUCA NO MUNICÍPIO DE PESQUEIRA-PE; LOTE III - CONTRATAÇÃO DE EMPRESA PARA CONSTRUÇÃO DE PAVIMENTAÇÃO EM PARALELEPÍPEDOS GRANÍTICOS DA SUBIDA DO AÇUDE SANTANA - ZONA RURAL NO MUNICÍPIO DE PESQUEIRA-PE; LOTE IV - CONTRATAÇÃO DE EMPRESA PARA CONSTRUÇÃO DE PAVIMENTAÇÃO EM PARALELEPÍPEDOS GRANÍTICOS DA AVENIDA Dr. MÁRCIO MARINHO DE ANDRADE - BAIRRO PORTAL NO MUNICÍPIO DE PESQUEIRA-PE. </t>
  </si>
  <si>
    <t>173/2018</t>
  </si>
  <si>
    <t>LOTES I E II 120 DIAS; LOTES III E IV 60 DIAS</t>
  </si>
  <si>
    <t>MAPA DEMONSTRATIVO DE OBRAS E SERVIÇOS DE ENGENHARIA</t>
  </si>
  <si>
    <t>023/2019</t>
  </si>
  <si>
    <t>PP / Nº 020/2019</t>
  </si>
  <si>
    <t>CONTRATAÇÃO DE EMPRESA ESPECIALIZADA EM SERVIÇOS DE COLETA, TRANSPORTE, TRATAMENTO E DESTINAÇÃO FINAL A ATERRO SANITÁRIO DEVIDAMENTO LEGALIZADO DE RESÍDUOS SÓLIDOS DE SERVIÇOS DE SAÚDE, ACONDICIONADOS EM BOMBONAS DE 200 LITROS (25KG) DISPONIBILIZADAS PELA CONTRATADA (COMODATO), PARA ATENDER NECESSIDADES DA PREFEITURA MUNICIPAL DE PESQUEIRA-PE.</t>
  </si>
  <si>
    <t>07.575.881/0001-18</t>
  </si>
  <si>
    <t>SIM GESTÃO AMBIENTAL SERVIÇOS LTDA</t>
  </si>
  <si>
    <t>CONTRATAÇÃO DE EMPRESA DE ENGENHARIA PARA CONSTRUÇÃO DE PAVIMENTAÇÃO EM PARALELEPÍPEDOS GRANÍTICOS DE DIVERSAS RUAS E AVENIDAS NO MUNICÍPIO DE PESQUEIRA - PE.</t>
  </si>
  <si>
    <t>03.954.069/0001-42</t>
  </si>
  <si>
    <t>CONCIP - CONSTRUÇÃO CIVIL POTIGUAR LTDA - ME</t>
  </si>
  <si>
    <t>014/2019</t>
  </si>
  <si>
    <t>TP / Nº 016/2019</t>
  </si>
  <si>
    <t>032/2020</t>
  </si>
  <si>
    <t>IDINALDO VALENTIM DE MOURA FILHO - ME</t>
  </si>
  <si>
    <t>26.165.343/0001-08</t>
  </si>
  <si>
    <t>CONTRATAÇÃO DE EMPRESA DE ENGENHARIA PARA PRESTAÇÃO DE SERVIÇOS DE CONSTRUÇÃO DE MURO DE ARRIMO E ASSENTAMENTO DE PISO INTERTRAVADO COM BLOCOS SEXTAVADOS NA RUA ULISSES RAMALHO - BAIRRO JOSÉ ROCHA, NO MUNICÍPIO DE PESQUEIRA-PE</t>
  </si>
  <si>
    <t>038/2020</t>
  </si>
  <si>
    <t>033/2020</t>
  </si>
  <si>
    <t>TP / Nº 032/2019</t>
  </si>
  <si>
    <t>CONTRATAÇÃO DE EMPRESA DE ENGENHARA PARA IMPLANTAÇÃO DE MELHORIAS HABITACIONAIS PARA CONTROLE DE DOENÇA DE CHAGAS NA VILA SALOBRO, ZONA RURAL DO MUNICÍPIO DE PESQUEIRA-PE</t>
  </si>
  <si>
    <t>27.894.394/0001-25</t>
  </si>
  <si>
    <t>JC SERVIÇOS E CONSTRUTORA EIRELI - ME</t>
  </si>
  <si>
    <t>026/2019</t>
  </si>
  <si>
    <t>TP / Nº 034/2020</t>
  </si>
  <si>
    <t>CONTRATAÇÃO DE EMPRESA PARA PRESTAÇÃO DE SERVIÇOS DE CONSTRUÇÃO DE REDES COLETORAS DE ESGOTOS EM DIVERSAS VIAS PÚBLICAS NO MUNICÍPIO DE PESQUEIRA-PE. (VIAS CONTEMPLADAS: 3ª TRAVESSA CACHOEIRA - CENTRO, RUA PAULO GUERRA, TRAVESSA NOSSA SENHORA APARECIDA - EUCALIPTO, MARGENS DA BR 232 - CARIMBÓ, RUA BARÃO DO RIO BRANCO - PITANGA, RUA FREI DAMIÃO - VILA ANÁPOLIS)</t>
  </si>
  <si>
    <t>1217/2017</t>
  </si>
  <si>
    <t>FUNASA</t>
  </si>
  <si>
    <t>TP / Nº 033/2020</t>
  </si>
  <si>
    <t>CONTRATAÇÃO DE EMPRESA DE ENGENHARIA CIVIL PARA PAVIMENTAÇÃO EM PARALELEPÍPEDOS GRANÍTICOS DE DIVERSAS VIAS PÚBLICAS NO MUNICÍPIO DE PESQUEIRA-PE. (VIAS CONTEMPLADAS: RUA SÃO FRANCISCO TRECHO I, RUA SÃO FRANCISCO TRECHO II - DISTRITO DE MUTUCA; RUA OLÍMPIO ALVES MACIEL, RUA CAPITÃO FRANCISCO ALVES - JOSÉ ROCHA; RUA FREI VENTURA MERGULHÃO, RUA SÃO BENEDITO - PRADO; RUA EPIFÂNIO FERREIRA DA SILVA - CENTENÁRIO; RUA VIGÁRIO ESPINOSA TRECHO I, RUA VIGÁRIO ESPINOSA TRECHO II - SÃO SEBASTIÃO)</t>
  </si>
  <si>
    <t>EXERCÍCIO: 2021</t>
  </si>
  <si>
    <t>PARALISADA</t>
  </si>
  <si>
    <t>DISTRATADA</t>
  </si>
  <si>
    <t>COLETA DE RESÍDUOS SÓLIDOS URBANOS E OPERAÇÃO COM FORNECIMENTO DE EQUIPAMENTOS PARA O ATERRO SANITÁRIO, CONTRATO FIRMADO COM A EMPRESA CONSTRUTORA VALE EMPREENDIMENTOS, ATRAVÉS DO PROCESSO LICITATÓRIO Nº 056/2017 E CONCORRÊNCIA Nº 001/2017.</t>
  </si>
  <si>
    <t>386.485.804-63</t>
  </si>
  <si>
    <t>JOSÉ ALEXANDRE FERREIRA</t>
  </si>
  <si>
    <t>34.838.816/0001-00</t>
  </si>
  <si>
    <t>ADAUTO ANTÔNIO SILVA DE MELO</t>
  </si>
  <si>
    <t>32.245.476/0001-98</t>
  </si>
  <si>
    <t>JUAREZ ALEIXO DA SILVA GOMES</t>
  </si>
  <si>
    <t>32.403.513/0001-30</t>
  </si>
  <si>
    <t>JOSÉ MARCÍLIO DA SILVA</t>
  </si>
  <si>
    <t>32.417.879/0001-68</t>
  </si>
  <si>
    <t>ERALDO DE OLIVEIRA MELO</t>
  </si>
  <si>
    <t>32.238.803/0001-75</t>
  </si>
  <si>
    <t>ALESSANDRO CALADO DA SILVA</t>
  </si>
  <si>
    <t>39.743.953/0001-85</t>
  </si>
  <si>
    <t>MARCELO ALCANTRA DA SILVA</t>
  </si>
  <si>
    <t>33.104.164/0001-18</t>
  </si>
  <si>
    <t>EDSON FERREIRA DOS SANTOS</t>
  </si>
  <si>
    <t>32.418.900/0001-40</t>
  </si>
  <si>
    <t>ALINE BARBOSA TORRES</t>
  </si>
  <si>
    <t>32.406.112/0001-33</t>
  </si>
  <si>
    <t>JOSÉ CARLOS DA SILVA</t>
  </si>
  <si>
    <t>36.417.374/0001-54</t>
  </si>
  <si>
    <t>JOÃO CARLOS FREITAS ALVES SILVA</t>
  </si>
  <si>
    <t>32.416.967/0001-45</t>
  </si>
  <si>
    <t>JOSÉ JONAS BATISTA DA SILVA</t>
  </si>
  <si>
    <t>32.229.741/0001-35</t>
  </si>
  <si>
    <t>JOÃO PEREIRA LEITE</t>
  </si>
  <si>
    <t>32.215.208/0001-14</t>
  </si>
  <si>
    <t>EMILSON SANTOS DA SILVA</t>
  </si>
  <si>
    <t>32.341.496/0001-53</t>
  </si>
  <si>
    <t>ADEMILTON CARDEAL DE MOURA</t>
  </si>
  <si>
    <t>32.742.866/0001-64</t>
  </si>
  <si>
    <t>CLEDSON ALEXANDRE LIRA DA SILVA</t>
  </si>
  <si>
    <t>CONTRATAÇÃO DE ENGENHARIA CIVIL PARA FISCALIZAR, ELABORAR ORÇAMENTOS, ELABORAR PROJETOS DE PEQUENO PORTE DE ENGENHARIANCIVIL PERTINENTE A OBRAS PÚBLICAS E PRESTAR ASSESSORIA A COORDENAÇÃO DE DEFESA CIVIL MUNICIPAL</t>
  </si>
  <si>
    <t>07.868.802/0001-67</t>
  </si>
  <si>
    <t>AMORIM CONSTRUÇÕES E EMPREENDIMENTNOS IMOBILIÁRIOS EIRELI</t>
  </si>
  <si>
    <t>010/2021</t>
  </si>
  <si>
    <t>CONTRATAÇÃO DE EMPRESA DE ENGENHARIA DE FORMA EMERGENCIAL PARA REALIZAR OS SERVIÇOS DE RECUPERAÇÃO DE PAVIMENTAÇÃO EM PARALELEPÍPEDOS GRANÍTICOS DE DIVERSOS LOGRADOUROS, QUE APRESENTAM FAIXAS DE ROLAMENTOS COM TRECHOS COMPROMETIDOS COM BURACOS E DEFORMAÇÕES, ORIGINADOS PELA DESAGREGAÇÃO DAS PEDRAS, DECORRENTES DE CHUVAS , DEFORMAÇÕES DOS SUBLEITOS OU PELO DESGASTE NATURAL DAS MESMAS, FAZENDO-SE NECESSÁRIAS AS INTERVEÇÕES CORRETIVAS, ABRANGENDO TODOS OS BAIRROS DA ZONA RURAL E URBANA DESTE MUNICÍPIO.</t>
  </si>
  <si>
    <t>37.482.838/0001-79</t>
  </si>
  <si>
    <t>D.L.G. CONSTRUTORA LTDA</t>
  </si>
  <si>
    <t>016/2021</t>
  </si>
  <si>
    <t>30 DIAS</t>
  </si>
  <si>
    <t>DL</t>
  </si>
  <si>
    <t>EXECUÇÃO DOS SERVIÇOS DE LIMPEZA URBANA DO MUNICÍPIO</t>
  </si>
  <si>
    <t>14.826.703/0001-88</t>
  </si>
  <si>
    <t>ULTRA SERV TERCEIRIZAÇÕES EM SERVIÇOS E MÃO DE OBRAS EIRELI</t>
  </si>
  <si>
    <t>004/2021</t>
  </si>
  <si>
    <t>SEBASTIÃO LEITE DA SILVA NETO - CPF: 061.014.263-08 - PREFEITO INTERINO MUNICIPAL</t>
  </si>
  <si>
    <t>ADAILTON SUESLEY CINTRA DA SILVA TAUMATURGO - CPF: 092.188.394-38 - SECRETÁRIO DE INFRAESTRUTURA</t>
  </si>
  <si>
    <t>RUTILENE DA SILVA OLIVEIRA - CPF: 080.824.504-01 - TÉCNICA EM EDIFICAÇÕES</t>
  </si>
  <si>
    <t>PERÍODO DE REFERÊNCIA: 1º TRIMESTRE 2021</t>
  </si>
  <si>
    <t>NÃO CONCUÍDA</t>
  </si>
  <si>
    <t>CONTRATAÇÃO DE PROFISSIONAL HABILITDO NA ÁREA DE ENGENHARIA CIVIL PARA FISCALIZAÇÃO E ACOMPANHAMENTO DAS OBRAS EM EXECUÇÃO DE ESGOTOS E PAVIMENTOS PARA PREFEITURA MUNICIPAL DE PESQUEIRA</t>
  </si>
  <si>
    <t>855.460.704-04</t>
  </si>
  <si>
    <t>FRANCISCO ALVES DO NASCIMENTO</t>
  </si>
  <si>
    <t>002/2021</t>
  </si>
  <si>
    <t>DL - 003/2021</t>
  </si>
  <si>
    <t>PERÍODO DE REFERÊNCIA: 2º TRIMESTRE 2021</t>
  </si>
  <si>
    <t>NÃO CONCLUÍDA</t>
  </si>
  <si>
    <t>CONTRATAÇÃO DE PROFISSIONAL HABILITADO NA ÁREA DE ENGENHARIA AMBIENTAL PARA FISCALIZAÇÃO E ACOMPANHAMENTO DOS SERVIÇOS NO ÂMBITO AMBIENTAL NO MUNICÍPIO COM O OBJETIVO DE REALIZAÇÃO DE CONSULTORIA, SUPERVISÃO, FISCALIZAÇÃO, CONFECÇÃO DE LAUDOS TÉCNICOS E ACOMPANHAMENTO DE OBRAS DIRETAS OU TERCEIRIZADAS</t>
  </si>
  <si>
    <t>GREGÓRIO DOS SANTOS COSTA</t>
  </si>
  <si>
    <t>046.140.654-30</t>
  </si>
  <si>
    <t>026/2021</t>
  </si>
  <si>
    <t>8 MESES</t>
  </si>
  <si>
    <t>DL - M.AMB.</t>
  </si>
  <si>
    <t>PRESTAÇÃO DE SERVIÇO DE COLETA DE RESÍDUOS SÓLIDOS URBANOS E OPERAÇÃO COM FORNECIMENTO DE EQUIPAMENTOS PARA O ATERRO SANITÁRIO, CONFORME CONTRATO FIRMADO COM A EMPRESA CONSTRUTORA VALE EMPREENDIMENTOS ATRAVÉS DO PROCESSO LICITATÓRIO Nº 056/2017 E CONCORRÊNCIA Nº 001/2017</t>
  </si>
  <si>
    <t>EDIELSON AUGUSTO DA SILVA</t>
  </si>
  <si>
    <t>071.951.604-83</t>
  </si>
  <si>
    <t>DESPESA COM COLETA DE RESÍDUOS SÓLIDOS URBANOS E OPERAÇÃO COM FORNECIMENTO DE EQUPAMENTOS PARA O ATERRO SANITÁRIO, CONFORME CONTRATO FIRMADO COM A EMPRESA CONSTRUTORA VALE EMPREENDIMENTOS, ATRAVÉS DO PROCESSO LICITATÓRIO Nº 056/2017 E CONCORRÊNCIA Nº 001/2017</t>
  </si>
  <si>
    <t>CLAUDIO IVAN PEREIRA ALVES</t>
  </si>
  <si>
    <t>26.290.274/0001-00</t>
  </si>
  <si>
    <t>SERVIÇO DE ELABORAÇÃO DE PLANO DE RECUPERAÇÃO DE ATERRO SANITÁRIO - (PRAS), FORNECER AS DIRETRIZES PARA QUE AS EMPRESAS INTERESSADAS EM PARTICIPAR DA LICITAÇÃO, POSSAM ELABORAR UMA PROPOSTA TÉCNICA E FINANCEIRA QUE ATENDA EM TODOS SEU ITENS OS REQUERIMENTOS DA GESTÃO MUNICIPAL.</t>
  </si>
  <si>
    <t>23.288.202/0001-17</t>
  </si>
  <si>
    <t>LM ENGENHARIA E CONSULTORIA AMBIENTAL LTDA</t>
  </si>
  <si>
    <t>CONTRATAÇÃO DE EMPRESA DE ENGENHARIA CIVIL PARA FISCALIZAR, ELABORAR ORÇAMENTOS, ELABORAR PROJETOS DE PEQUENO PORTE DE ENGENHARIA CIVIL PERTINENTE A OBRAS PÚBLICAS E PRESTAR ASSESSORIA A COODENAÇÃO DE DEFESA CIVIL MUNICIPAL</t>
  </si>
  <si>
    <t>AMORIM CONSTRUÇÕES E EMPREENDIMENTOS IMOBILIÁRIOS EIRELI</t>
  </si>
  <si>
    <t>034/2021</t>
  </si>
  <si>
    <t>CONTRATAÇÃO DE EMPRESA DE ENGENHARIA PARA SERVIÇOS DE MANUTENÇÃO PREVENTIVA E CORRETIVA E INSTALAÇÃO DE NOVAS LUMINÁRIAS NO SISTEMA DE ILUMINAÇÃO PÚBLICA DO MUNICÍPIO DE PESQUEIRA-PE.</t>
  </si>
  <si>
    <t>SMART TECNOLOGIA EM SERVIÇOS LTDA</t>
  </si>
  <si>
    <t>22.643.304/0001-00</t>
  </si>
  <si>
    <t>009/2021</t>
  </si>
  <si>
    <t>SERVIÇO DE MANUTENÇÃO DA ILUMINAÇÃO PÚBLICA DO MUNICÍPIO DE PESQUEIRA, COMPOSTA POR EQUIPE COM VEÍCULOS TIPO CAMINHONETE EQUIPADACOM ESCADAEXTENSÍVEL DE 8M, A SEREM UTILIZADAS NAS ATIVIDADES DE MANUTENÇÃO DO PARQUE DE ILUMINAÇÃO PÚBLICA DA ZONA URBANA, RURAL E DISTRITOS DESTE MUNICÍPIO</t>
  </si>
  <si>
    <t>PRESTAÇÃO DE SERVIÇOS PARA ELABORAÇÃO DE GEOREFERENCIAMENTO DAS RUAS PAVIMENTADAS E NÃO PAVIMENTADAS E ZONA RURAL, DESTINADOS AO SERVIÇO DE LIMPEZA URBANA</t>
  </si>
  <si>
    <t>RAMOS E LOURENÇO PROJETO DE ENGENHARIA CIVIL LTDA</t>
  </si>
  <si>
    <t>32.312.813/0001-03</t>
  </si>
  <si>
    <t>047/2021</t>
  </si>
  <si>
    <t>PRESTAÇÃO DE SERVIÇOS PARA ELABORAÇÃO DO PROJETO BÁSICO DE RESÍDUOS SÓLIDOS (COLETA DOMICILIAR) SEGUINDO  PLANILHA ORÇAMENTÁRIA COMPOSIÇÃO UNITÁRIA E REFERÊNCIAS.</t>
  </si>
  <si>
    <t>046/2021</t>
  </si>
  <si>
    <t>CONTRATAÇÃO DE EMPRESA DE ENGENHARIA PARA REALIZAÇÃO DE SERVIÇOS DE PINTURA DE MEIO-FIO E ROÇO DE ESTRADAS DO MUNICÍPIO DE PESQUEIRA-PE</t>
  </si>
  <si>
    <t>38.217.008/0001-87</t>
  </si>
  <si>
    <t>MAURÍCIO &amp; LARISSA FREIRE DE ARAÚJO CONSTRUTORA LTDA</t>
  </si>
  <si>
    <t>041/2021</t>
  </si>
  <si>
    <t>SERVIÇO DE ELABORAÇÃO DE PROJETOS ARQUITETÔNICOS PARA PAVIMENTAÇÃO DE RUAS NA SEDE DO MUNICÍPIO DE PESQUEIRA-PE</t>
  </si>
  <si>
    <t>INNOVA EDIFICAÇÕES &amp; SERVIÇOS EIRELI</t>
  </si>
  <si>
    <t>20.498.573/0001-02</t>
  </si>
  <si>
    <t>CONTRATAÇÃO DE EMPRESA DE ENGENHARIA PARA REALIZAR SERVIÇOS DE MANUTENÇÃO E REPAROS EMERGENCIAIS NA REDE COLETORA DE ESGOTOS E PLUVIAL NA ZONA URBANA E ZONA RURAL DO MUNICÍPIO DE PESQUEIRA-PE</t>
  </si>
  <si>
    <t>028/2021</t>
  </si>
  <si>
    <t>PERÍODO DE REFERÊNCIA: 3º TRIMESTRE 2021</t>
  </si>
  <si>
    <t>5 MESES</t>
  </si>
  <si>
    <t>PRESTAÇÃO DE SERVIÇOS DE ENGENHARIA PARA ELABORAÇÃO DO PROJETO DO LAUDO DE ENGENHARIA DO ESTÁDIO JOAQUIM DE BRITO</t>
  </si>
  <si>
    <t>DOUGLAS FILIPE FERREIRA DA SILVA</t>
  </si>
  <si>
    <t>099.524.924-56</t>
  </si>
  <si>
    <t>148/2021</t>
  </si>
  <si>
    <t>054/2021</t>
  </si>
  <si>
    <t>033/2021</t>
  </si>
  <si>
    <t>105/2021</t>
  </si>
  <si>
    <t>SERVIÇOS DE APOIO A SECRETARIA DE INFRAESTRUTURA DE PESQUEIRA NA CAPTAÇÃO DE RECURSOS, ELABORADOS DE AJUSTES E COMPLEMENTAÇÃO DE PEÇAS TÉCNICAS DE ENGENHARIA E ARQUITETURA, GESTÃO, MONITORAMENTO E ALIMENTAÇÃO DOS CONVÊNIOS E CONTRATOS DE REPASSE</t>
  </si>
  <si>
    <t>Q I ARQUITETURA E ENGENHARIA EIRELI</t>
  </si>
  <si>
    <t>09.426.094/0001-30</t>
  </si>
  <si>
    <t>056/2021</t>
  </si>
  <si>
    <t>CONTRATAÇÃO DE EMPRESA DE ENGENHARIA DE FORMA EMERGENCIAL PARA REALIZAR OS SERVIÇOS DE RECUPERAÇÃO DE PAVIMENTAÇÃO EM PARALELEPÍPEDOS GRANÍTICOS DE DIVERSOS LOGRADOUROS, QUE APRESENTAM FAIXAS DE ROLAMENTOS COM TRECHOS COMPROMETIDOS COM BURACOS E DEFORMAÇÕES, ORIGINADOS PELA DESAGREGAÇÃO DAS PEDRAS, DECORRENTES DE CHUVAS DEFORMAÇÕES DO SUBLEITO OU PELO DESGASTE NATURAL DAS MESMAS, FAZENDO-SE NECESSÁRIAS AS INTERVENÇÕES CORRETIVAS, ABRANGENDO TODOS OS BAIRROS DA ZONA RURAL E URBANA DESTE MUNICÍPIO</t>
  </si>
  <si>
    <t>TP / Nº 017/2021</t>
  </si>
  <si>
    <t>DLG CONSTRUTORA LTDA</t>
  </si>
  <si>
    <t>069/2021</t>
  </si>
  <si>
    <t>CONTRATAÇÃO DE EMPRESA PARA CONSULTORIA DE ENGENHARIA PARA ELABORAÇÃO DE PROJETOS E ORÇAMENTO PARA CONSTRUÇÃO DO PÁTIO DE EVENTOS DO MUNICÍPIO</t>
  </si>
  <si>
    <t>SMCP ENGENHARIA LTDA</t>
  </si>
  <si>
    <t>42.308.550/0001-12</t>
  </si>
  <si>
    <t>CONTRATAÇÃO DE EMPRESA PARA ENSAIO DE SONDAGEM DE SIMPLES RECONHECIMENTO COM SPT (02 FUROS) COM FORNECIMENTO DE LAUDO, DESTINADOS AS OBRAS DE CONSTRUÇÃO DO PÁTIO DE EVENTOS MUNICIPAL</t>
  </si>
  <si>
    <t>23.947.404/0001-92</t>
  </si>
  <si>
    <t>ASPT ENGENHARIA GEOTECNIA E SERVIÇOS TÉCNICOS LTDA</t>
  </si>
  <si>
    <t>PE / Nº 018/2021</t>
  </si>
  <si>
    <t>P.A. 001/2021</t>
  </si>
  <si>
    <t>DL - ESPORTE</t>
  </si>
  <si>
    <t>2 meses</t>
  </si>
  <si>
    <t>7 meses</t>
  </si>
  <si>
    <t>PERÍODO DE REFERÊNCIA: 4º TRIMESTRE 2021</t>
  </si>
  <si>
    <t>PRESTAÇÃO DE SERVIÇOS DE ENGENHARIA PARA ELABORAÇÃO DO PROJETO DE PREVENÇÃO E COMBATE  INCÊNDIO, ELABORAÇÃO DE PARECERES TÉCNICOS, LAUDOS DE CONFORTO TÉCNICO E ATESTADOS E TODOS OS DOCUMENTOS NECESSÁRIOS PARA A CONFORMIDADE DO ESTÁDIO MUNICIPAL JOAQUIM DE BRITO</t>
  </si>
  <si>
    <t>167/2021</t>
  </si>
  <si>
    <t>178/2021</t>
  </si>
  <si>
    <t>199/2021</t>
  </si>
  <si>
    <t>26/11 A 31/12/2021</t>
  </si>
  <si>
    <t>CP / Nº 037/2021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</si>
</sst>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8"/>
      <color theme="1"/>
      <name val="Calibri"/>
      <family val="2"/>
      <scheme val="minor"/>
    </font>
    <font>
      <sz val="8"/>
      <name val="Calibri"/>
      <family val="2"/>
      <scheme val="minor"/>
    </font>
    <font>
      <b/>
      <sz val="8"/>
      <color theme="1"/>
      <name val="Calibri"/>
      <family val="2"/>
      <scheme val="minor"/>
    </font>
  </fonts>
  <fills count="4">
    <fill>
      <patternFill patternType="none"/>
    </fill>
    <fill>
      <patternFill patternType="gray125"/>
    </fill>
    <fill>
      <patternFill patternType="solid">
        <fgColor rgb="FF92D050"/>
        <bgColor indexed="64"/>
      </patternFill>
    </fill>
    <fill>
      <patternFill patternType="solid">
        <fgColor theme="6" tint="0.39997558519241921"/>
        <bgColor indexed="64"/>
      </patternFill>
    </fill>
  </fills>
  <borders count="17">
    <border>
      <left/>
      <right/>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s>
  <cellStyleXfs count="1">
    <xf numFmtId="0" fontId="0" fillId="0" borderId="0"/>
  </cellStyleXfs>
  <cellXfs count="90">
    <xf numFmtId="0" fontId="0" fillId="0" borderId="0" xfId="0"/>
    <xf numFmtId="0" fontId="0" fillId="0" borderId="0" xfId="0" applyAlignment="1">
      <alignment vertical="center"/>
    </xf>
    <xf numFmtId="0" fontId="1" fillId="0" borderId="8" xfId="0" applyFont="1" applyFill="1" applyBorder="1" applyAlignment="1">
      <alignment horizontal="center" vertical="center" wrapText="1"/>
    </xf>
    <xf numFmtId="0" fontId="1" fillId="0" borderId="9" xfId="0" applyFont="1" applyFill="1" applyBorder="1" applyAlignment="1">
      <alignment horizontal="justify" vertical="justify" wrapText="1"/>
    </xf>
    <xf numFmtId="0" fontId="1" fillId="0" borderId="9" xfId="0" applyFont="1" applyFill="1" applyBorder="1" applyAlignment="1">
      <alignment horizontal="center" vertical="center" wrapText="1"/>
    </xf>
    <xf numFmtId="0" fontId="1" fillId="0" borderId="9" xfId="0" applyFont="1" applyFill="1" applyBorder="1" applyAlignment="1">
      <alignment horizontal="center" vertical="center"/>
    </xf>
    <xf numFmtId="4" fontId="1" fillId="0" borderId="9" xfId="0" applyNumberFormat="1" applyFont="1" applyFill="1" applyBorder="1" applyAlignment="1">
      <alignment horizontal="center" vertical="center" wrapText="1"/>
    </xf>
    <xf numFmtId="0" fontId="1" fillId="0" borderId="10" xfId="0" applyFont="1" applyFill="1" applyBorder="1" applyAlignment="1">
      <alignment horizontal="center" vertical="center"/>
    </xf>
    <xf numFmtId="0" fontId="1" fillId="0" borderId="9" xfId="0" applyFont="1" applyFill="1" applyBorder="1" applyAlignment="1">
      <alignment horizontal="justify" vertical="center" wrapText="1"/>
    </xf>
    <xf numFmtId="14" fontId="1" fillId="0" borderId="9" xfId="0" applyNumberFormat="1"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3" xfId="0" applyFont="1" applyFill="1" applyBorder="1" applyAlignment="1">
      <alignment horizontal="center" vertical="center"/>
    </xf>
    <xf numFmtId="0" fontId="2" fillId="0" borderId="9" xfId="0" applyFont="1" applyFill="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5" xfId="0" applyFont="1" applyBorder="1" applyAlignment="1">
      <alignment horizontal="center" vertical="center"/>
    </xf>
    <xf numFmtId="0" fontId="1" fillId="0" borderId="11" xfId="0" applyFont="1" applyBorder="1" applyAlignment="1">
      <alignment horizontal="center" vertical="center"/>
    </xf>
    <xf numFmtId="0" fontId="1" fillId="0" borderId="14" xfId="0" applyFont="1" applyBorder="1" applyAlignment="1">
      <alignment horizontal="left" vertical="center"/>
    </xf>
    <xf numFmtId="0" fontId="1" fillId="0" borderId="14" xfId="0" applyFont="1" applyBorder="1" applyAlignment="1">
      <alignment horizontal="center" vertical="center"/>
    </xf>
    <xf numFmtId="0" fontId="0" fillId="0" borderId="0" xfId="0" applyBorder="1"/>
    <xf numFmtId="0" fontId="1" fillId="0" borderId="4" xfId="0" applyFont="1" applyFill="1" applyBorder="1" applyAlignment="1">
      <alignment horizontal="center" vertical="center"/>
    </xf>
    <xf numFmtId="0" fontId="1" fillId="0" borderId="0" xfId="0" applyFont="1" applyFill="1" applyBorder="1" applyAlignment="1">
      <alignment horizontal="center" vertical="center"/>
    </xf>
    <xf numFmtId="0" fontId="0" fillId="0" borderId="0" xfId="0" applyFill="1"/>
    <xf numFmtId="0" fontId="0" fillId="0" borderId="9" xfId="0" applyBorder="1"/>
    <xf numFmtId="0" fontId="0" fillId="0" borderId="3" xfId="0" applyBorder="1"/>
    <xf numFmtId="4" fontId="1" fillId="0" borderId="3" xfId="0" applyNumberFormat="1" applyFont="1" applyFill="1" applyBorder="1" applyAlignment="1">
      <alignment horizontal="center" vertical="center" wrapText="1"/>
    </xf>
    <xf numFmtId="0" fontId="2" fillId="0" borderId="9" xfId="0" applyFont="1" applyFill="1" applyBorder="1" applyAlignment="1">
      <alignment horizontal="center" vertical="center" wrapText="1"/>
    </xf>
    <xf numFmtId="0" fontId="1" fillId="0" borderId="2" xfId="0" applyFont="1" applyFill="1" applyBorder="1" applyAlignment="1">
      <alignment horizontal="center" vertical="center" wrapText="1"/>
    </xf>
    <xf numFmtId="14" fontId="1" fillId="0" borderId="9" xfId="0" applyNumberFormat="1" applyFont="1" applyFill="1" applyBorder="1" applyAlignment="1">
      <alignment horizontal="center" vertical="center" wrapText="1"/>
    </xf>
    <xf numFmtId="0" fontId="0" fillId="0" borderId="9" xfId="0" applyFill="1" applyBorder="1"/>
    <xf numFmtId="0" fontId="0" fillId="0" borderId="3" xfId="0" applyFill="1" applyBorder="1"/>
    <xf numFmtId="0" fontId="1" fillId="0" borderId="12" xfId="0" applyFont="1" applyFill="1" applyBorder="1" applyAlignment="1">
      <alignment horizontal="center" vertical="center"/>
    </xf>
    <xf numFmtId="14" fontId="0" fillId="0" borderId="0" xfId="0" applyNumberFormat="1"/>
    <xf numFmtId="14" fontId="1" fillId="0" borderId="12" xfId="0" applyNumberFormat="1" applyFont="1" applyBorder="1" applyAlignment="1">
      <alignment horizontal="center" vertical="center"/>
    </xf>
    <xf numFmtId="14" fontId="1" fillId="0" borderId="0" xfId="0" applyNumberFormat="1" applyFont="1" applyBorder="1" applyAlignment="1">
      <alignment horizontal="center" vertical="center"/>
    </xf>
    <xf numFmtId="14" fontId="1" fillId="0" borderId="9" xfId="0" applyNumberFormat="1" applyFont="1" applyBorder="1" applyAlignment="1">
      <alignment horizontal="center" vertical="center"/>
    </xf>
    <xf numFmtId="2" fontId="1" fillId="0" borderId="9" xfId="0" applyNumberFormat="1" applyFont="1" applyFill="1" applyBorder="1" applyAlignment="1">
      <alignment horizontal="center" vertical="center"/>
    </xf>
    <xf numFmtId="0" fontId="1" fillId="0" borderId="9" xfId="0" applyFont="1" applyBorder="1" applyAlignment="1">
      <alignment horizontal="center" vertical="center"/>
    </xf>
    <xf numFmtId="0" fontId="1" fillId="0" borderId="9" xfId="0" applyFont="1" applyBorder="1" applyAlignment="1">
      <alignment horizontal="center" vertical="center" wrapText="1"/>
    </xf>
    <xf numFmtId="0" fontId="1" fillId="0" borderId="0" xfId="0" applyFont="1" applyBorder="1" applyAlignment="1">
      <alignment horizontal="center" vertical="center"/>
    </xf>
    <xf numFmtId="0" fontId="1" fillId="0" borderId="0" xfId="0" applyFont="1" applyBorder="1" applyAlignment="1">
      <alignment horizontal="center" vertical="center"/>
    </xf>
    <xf numFmtId="3" fontId="1" fillId="0" borderId="9" xfId="0" applyNumberFormat="1" applyFont="1" applyFill="1" applyBorder="1" applyAlignment="1">
      <alignment horizontal="center" vertical="center"/>
    </xf>
    <xf numFmtId="14" fontId="0" fillId="0" borderId="9" xfId="0" applyNumberFormat="1" applyBorder="1"/>
    <xf numFmtId="0" fontId="1" fillId="0" borderId="0" xfId="0" applyFont="1" applyBorder="1" applyAlignment="1">
      <alignment vertical="center"/>
    </xf>
    <xf numFmtId="0" fontId="1" fillId="0" borderId="0" xfId="0" applyFont="1" applyBorder="1" applyAlignment="1">
      <alignment vertical="center" wrapText="1"/>
    </xf>
    <xf numFmtId="0" fontId="1" fillId="0" borderId="9" xfId="0" applyNumberFormat="1" applyFont="1" applyFill="1" applyBorder="1" applyAlignment="1">
      <alignment horizontal="center" vertical="center" wrapText="1"/>
    </xf>
    <xf numFmtId="0" fontId="1" fillId="0" borderId="9" xfId="0" applyFont="1" applyBorder="1" applyAlignment="1">
      <alignment horizontal="center" vertical="center"/>
    </xf>
    <xf numFmtId="0" fontId="1" fillId="0" borderId="9" xfId="0" applyFont="1" applyBorder="1" applyAlignment="1">
      <alignment horizontal="center" vertical="center" wrapText="1"/>
    </xf>
    <xf numFmtId="0" fontId="1" fillId="0" borderId="0" xfId="0" applyFont="1" applyBorder="1" applyAlignment="1">
      <alignment horizontal="center" vertical="center"/>
    </xf>
    <xf numFmtId="0" fontId="0" fillId="2" borderId="0" xfId="0" applyFill="1"/>
    <xf numFmtId="0" fontId="1" fillId="0" borderId="10" xfId="0" applyFont="1" applyFill="1" applyBorder="1" applyAlignment="1">
      <alignment horizontal="center" vertical="center" wrapText="1"/>
    </xf>
    <xf numFmtId="0" fontId="1" fillId="0" borderId="9" xfId="0" applyFont="1" applyBorder="1" applyAlignment="1">
      <alignment vertical="center" wrapText="1"/>
    </xf>
    <xf numFmtId="0" fontId="1" fillId="0" borderId="9" xfId="0" applyFont="1" applyBorder="1" applyAlignment="1">
      <alignment vertical="center"/>
    </xf>
    <xf numFmtId="14" fontId="1" fillId="0" borderId="9" xfId="0" applyNumberFormat="1" applyFont="1" applyBorder="1" applyAlignment="1">
      <alignment vertical="center"/>
    </xf>
    <xf numFmtId="0" fontId="0" fillId="0" borderId="0" xfId="0" applyAlignment="1">
      <alignment horizontal="center"/>
    </xf>
    <xf numFmtId="0" fontId="0" fillId="0" borderId="9" xfId="0" applyBorder="1" applyAlignment="1">
      <alignment horizontal="center"/>
    </xf>
    <xf numFmtId="0" fontId="0" fillId="0" borderId="8" xfId="0" applyBorder="1"/>
    <xf numFmtId="0" fontId="0" fillId="0" borderId="2" xfId="0" applyBorder="1"/>
    <xf numFmtId="0" fontId="1" fillId="0" borderId="3" xfId="0" applyFont="1" applyBorder="1" applyAlignment="1">
      <alignment vertical="center" wrapText="1"/>
    </xf>
    <xf numFmtId="0" fontId="1" fillId="0" borderId="3" xfId="0" applyFont="1" applyBorder="1" applyAlignment="1">
      <alignment vertical="center"/>
    </xf>
    <xf numFmtId="0" fontId="1" fillId="0" borderId="3" xfId="0" applyFont="1" applyBorder="1" applyAlignment="1">
      <alignment horizontal="center" vertical="center"/>
    </xf>
    <xf numFmtId="14" fontId="0" fillId="0" borderId="3" xfId="0" applyNumberFormat="1" applyBorder="1"/>
    <xf numFmtId="0" fontId="0" fillId="0" borderId="3" xfId="0" applyBorder="1" applyAlignment="1">
      <alignment horizontal="center"/>
    </xf>
    <xf numFmtId="0" fontId="1" fillId="0" borderId="9" xfId="0" applyFont="1" applyBorder="1" applyAlignment="1">
      <alignment horizontal="center" vertical="center"/>
    </xf>
    <xf numFmtId="0" fontId="1" fillId="0" borderId="9" xfId="0" applyFont="1" applyBorder="1" applyAlignment="1">
      <alignment horizontal="center" vertical="center" wrapText="1"/>
    </xf>
    <xf numFmtId="0" fontId="1" fillId="0" borderId="0" xfId="0" applyFont="1" applyBorder="1" applyAlignment="1">
      <alignment horizontal="center" vertical="center"/>
    </xf>
    <xf numFmtId="0" fontId="1" fillId="0" borderId="9" xfId="0" applyFont="1" applyBorder="1" applyAlignment="1">
      <alignment horizontal="center" vertical="center"/>
    </xf>
    <xf numFmtId="0" fontId="0" fillId="3" borderId="0" xfId="0" applyFill="1"/>
    <xf numFmtId="0" fontId="1" fillId="0" borderId="16" xfId="0" applyFont="1" applyBorder="1" applyAlignment="1">
      <alignment vertical="center" wrapText="1"/>
    </xf>
    <xf numFmtId="0" fontId="1" fillId="0" borderId="9" xfId="0" applyFont="1" applyFill="1" applyBorder="1" applyAlignment="1">
      <alignment vertical="center"/>
    </xf>
    <xf numFmtId="0" fontId="1" fillId="0" borderId="3" xfId="0" applyFont="1" applyBorder="1" applyAlignment="1">
      <alignment horizontal="center" vertical="center" wrapText="1"/>
    </xf>
    <xf numFmtId="0" fontId="1" fillId="0" borderId="9" xfId="0" applyFont="1" applyBorder="1" applyAlignment="1">
      <alignment horizontal="center" vertical="center"/>
    </xf>
    <xf numFmtId="0" fontId="1" fillId="0" borderId="9" xfId="0" applyFont="1" applyBorder="1" applyAlignment="1">
      <alignment horizontal="center" vertical="center" wrapText="1"/>
    </xf>
    <xf numFmtId="0" fontId="1" fillId="0" borderId="0" xfId="0" applyFont="1" applyBorder="1" applyAlignment="1">
      <alignment horizontal="center" vertical="center"/>
    </xf>
    <xf numFmtId="4" fontId="1" fillId="0" borderId="0" xfId="0" applyNumberFormat="1" applyFont="1" applyFill="1" applyBorder="1" applyAlignment="1">
      <alignment horizontal="center" vertical="center" wrapText="1"/>
    </xf>
    <xf numFmtId="0" fontId="1" fillId="0" borderId="3" xfId="0" applyFont="1" applyFill="1" applyBorder="1" applyAlignment="1">
      <alignment vertical="center"/>
    </xf>
    <xf numFmtId="14" fontId="1" fillId="0" borderId="3" xfId="0" applyNumberFormat="1" applyFont="1" applyBorder="1" applyAlignment="1">
      <alignment vertical="center"/>
    </xf>
    <xf numFmtId="0" fontId="1" fillId="0" borderId="9" xfId="0" applyFont="1" applyBorder="1" applyAlignment="1">
      <alignment horizontal="center" vertical="center"/>
    </xf>
    <xf numFmtId="0" fontId="1" fillId="0" borderId="9" xfId="0" applyFont="1" applyBorder="1" applyAlignment="1">
      <alignment horizontal="center" vertical="center" wrapText="1"/>
    </xf>
    <xf numFmtId="0" fontId="1" fillId="0" borderId="1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1" fillId="0" borderId="1" xfId="0" applyFont="1" applyBorder="1" applyAlignment="1">
      <alignment horizontal="center" vertical="center"/>
    </xf>
    <xf numFmtId="0" fontId="1" fillId="0" borderId="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top"/>
    </xf>
    <xf numFmtId="0" fontId="1" fillId="0" borderId="0" xfId="0" applyFont="1" applyBorder="1" applyAlignment="1">
      <alignment horizontal="center" vertical="top"/>
    </xf>
    <xf numFmtId="0" fontId="1" fillId="0" borderId="1" xfId="0" applyFont="1" applyBorder="1" applyAlignment="1">
      <alignment horizontal="center" vertical="top" wrapText="1"/>
    </xf>
    <xf numFmtId="0" fontId="1" fillId="0" borderId="0" xfId="0" applyFont="1" applyBorder="1" applyAlignment="1">
      <alignment horizontal="center" vertical="top" wrapText="1"/>
    </xf>
  </cellXfs>
  <cellStyles count="1">
    <cellStyle name="Normal" xfId="0" builtinId="0"/>
  </cellStyles>
  <dxfs count="0"/>
  <tableStyles count="0" defaultTableStyle="TableStyleMedium2" defaultPivotStyle="PivotStyleLight16"/>
  <colors>
    <mruColors>
      <color rgb="FFFFFFCC"/>
      <color rgb="FFCC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40A0E-65E4-4A12-BABC-0606833247DE}">
  <dimension ref="A1:W45"/>
  <sheetViews>
    <sheetView topLeftCell="J1" workbookViewId="0">
      <selection activeCell="R6" sqref="R6:V6"/>
    </sheetView>
  </sheetViews>
  <sheetFormatPr defaultRowHeight="15" x14ac:dyDescent="0.25"/>
  <cols>
    <col min="1" max="1" width="3.42578125" customWidth="1"/>
    <col min="2" max="2" width="12.85546875" customWidth="1"/>
    <col min="3" max="3" width="41.42578125" bestFit="1" customWidth="1"/>
    <col min="4" max="4" width="11.140625" customWidth="1"/>
    <col min="5" max="5" width="14.7109375" customWidth="1"/>
    <col min="6" max="6" width="9.28515625" customWidth="1"/>
    <col min="7" max="7" width="14" customWidth="1"/>
    <col min="8" max="8" width="15" customWidth="1"/>
    <col min="9" max="9" width="33.140625" customWidth="1"/>
    <col min="10" max="10" width="7.7109375" customWidth="1"/>
    <col min="11" max="11" width="9" style="32" customWidth="1"/>
    <col min="12" max="12" width="7.7109375" customWidth="1"/>
    <col min="13" max="13" width="10" customWidth="1"/>
    <col min="14" max="14" width="18" customWidth="1"/>
    <col min="15" max="15" width="6.85546875" customWidth="1"/>
    <col min="16" max="16" width="13.42578125" style="22" customWidth="1"/>
    <col min="17" max="17" width="10" customWidth="1"/>
    <col min="18" max="18" width="10.85546875" customWidth="1"/>
    <col min="19" max="19" width="14" customWidth="1"/>
    <col min="20" max="21" width="13.7109375" customWidth="1"/>
    <col min="22" max="22" width="13.5703125" customWidth="1"/>
    <col min="23" max="23" width="9.42578125" bestFit="1" customWidth="1"/>
  </cols>
  <sheetData>
    <row r="1" spans="1:23" ht="15.75" thickBot="1" x14ac:dyDescent="0.3"/>
    <row r="2" spans="1:23" ht="15.75" thickBot="1" x14ac:dyDescent="0.3">
      <c r="B2" s="80" t="s">
        <v>89</v>
      </c>
      <c r="C2" s="81"/>
      <c r="D2" s="81"/>
      <c r="E2" s="81"/>
      <c r="F2" s="81"/>
      <c r="G2" s="81"/>
      <c r="H2" s="81"/>
      <c r="I2" s="81"/>
      <c r="J2" s="81"/>
      <c r="K2" s="81"/>
      <c r="L2" s="81"/>
      <c r="M2" s="81"/>
      <c r="N2" s="81"/>
      <c r="O2" s="81"/>
      <c r="P2" s="81"/>
      <c r="Q2" s="81"/>
      <c r="R2" s="81"/>
      <c r="S2" s="81"/>
      <c r="T2" s="81"/>
      <c r="U2" s="81"/>
      <c r="V2" s="81"/>
      <c r="W2" s="82"/>
    </row>
    <row r="3" spans="1:23" s="1" customFormat="1" x14ac:dyDescent="0.25">
      <c r="A3"/>
      <c r="B3" s="16"/>
      <c r="C3" s="13"/>
      <c r="D3" s="13"/>
      <c r="E3" s="13"/>
      <c r="F3" s="13"/>
      <c r="G3" s="13"/>
      <c r="H3" s="13"/>
      <c r="I3" s="13"/>
      <c r="J3" s="13"/>
      <c r="K3" s="33"/>
      <c r="L3" s="13"/>
      <c r="M3" s="13"/>
      <c r="N3" s="13"/>
      <c r="O3" s="13"/>
      <c r="P3" s="31"/>
      <c r="Q3" s="13"/>
      <c r="R3" s="13"/>
      <c r="S3" s="13"/>
      <c r="T3" s="13"/>
      <c r="U3" s="13"/>
      <c r="V3" s="13"/>
      <c r="W3" s="14"/>
    </row>
    <row r="4" spans="1:23" s="1" customFormat="1" x14ac:dyDescent="0.25">
      <c r="A4"/>
      <c r="B4" s="17" t="s">
        <v>28</v>
      </c>
      <c r="C4" s="39"/>
      <c r="D4" s="39"/>
      <c r="E4" s="39"/>
      <c r="F4" s="39"/>
      <c r="G4" s="39"/>
      <c r="H4" s="39"/>
      <c r="I4" s="39"/>
      <c r="J4" s="39"/>
      <c r="K4" s="34"/>
      <c r="L4" s="39"/>
      <c r="M4" s="39"/>
      <c r="N4" s="39"/>
      <c r="O4" s="39"/>
      <c r="P4" s="21"/>
      <c r="Q4" s="39"/>
      <c r="R4" s="39"/>
      <c r="S4" s="39"/>
      <c r="T4" s="39"/>
      <c r="U4" s="39"/>
      <c r="V4" s="39"/>
      <c r="W4" s="15"/>
    </row>
    <row r="5" spans="1:23" x14ac:dyDescent="0.25">
      <c r="B5" s="17" t="s">
        <v>29</v>
      </c>
      <c r="C5" s="39"/>
      <c r="D5" s="39"/>
      <c r="E5" s="39"/>
      <c r="F5" s="39"/>
      <c r="G5" s="39"/>
      <c r="H5" s="39"/>
      <c r="I5" s="40"/>
      <c r="J5" s="40"/>
      <c r="K5" s="34"/>
      <c r="L5" s="40"/>
      <c r="M5" s="39"/>
      <c r="N5" s="40"/>
      <c r="O5" s="40"/>
      <c r="P5" s="21"/>
      <c r="Q5" s="40"/>
      <c r="R5" s="39"/>
      <c r="S5" s="40"/>
      <c r="T5" s="40"/>
      <c r="U5" s="40"/>
      <c r="V5" s="40"/>
      <c r="W5" s="15"/>
    </row>
    <row r="6" spans="1:23" ht="26.25" customHeight="1" x14ac:dyDescent="0.25">
      <c r="B6" s="17" t="s">
        <v>117</v>
      </c>
      <c r="C6" s="39"/>
      <c r="D6" s="39"/>
      <c r="E6" s="39"/>
      <c r="F6" s="39"/>
      <c r="G6" s="39"/>
      <c r="H6" s="83" t="s">
        <v>169</v>
      </c>
      <c r="I6" s="83"/>
      <c r="J6" s="83"/>
      <c r="K6" s="43"/>
      <c r="L6" s="85" t="s">
        <v>168</v>
      </c>
      <c r="M6" s="85"/>
      <c r="N6" s="85"/>
      <c r="O6" s="85"/>
      <c r="P6" s="85"/>
      <c r="Q6" s="44"/>
      <c r="R6" s="83" t="s">
        <v>167</v>
      </c>
      <c r="S6" s="83"/>
      <c r="T6" s="83"/>
      <c r="U6" s="83"/>
      <c r="V6" s="83"/>
      <c r="W6" s="15"/>
    </row>
    <row r="7" spans="1:23" x14ac:dyDescent="0.25">
      <c r="B7" s="17" t="s">
        <v>170</v>
      </c>
      <c r="C7" s="39"/>
      <c r="D7" s="39"/>
      <c r="E7" s="39"/>
      <c r="F7" s="39"/>
      <c r="G7" s="39"/>
      <c r="H7" s="39"/>
      <c r="I7" s="39"/>
      <c r="J7" s="39"/>
      <c r="K7" s="34"/>
      <c r="L7" s="39"/>
      <c r="M7" s="39"/>
      <c r="N7" s="39"/>
      <c r="O7" s="39"/>
      <c r="P7" s="21"/>
      <c r="Q7" s="39"/>
      <c r="R7" s="39"/>
      <c r="S7" s="39"/>
      <c r="T7" s="39"/>
      <c r="U7" s="39"/>
      <c r="V7" s="39"/>
      <c r="W7" s="15"/>
    </row>
    <row r="8" spans="1:23" x14ac:dyDescent="0.25">
      <c r="B8" s="18"/>
      <c r="C8" s="39"/>
      <c r="D8" s="39"/>
      <c r="E8" s="39"/>
      <c r="F8" s="39"/>
      <c r="G8" s="39"/>
      <c r="H8" s="39"/>
      <c r="I8" s="39"/>
      <c r="J8" s="39"/>
      <c r="K8" s="34"/>
      <c r="L8" s="39"/>
      <c r="M8" s="39"/>
      <c r="N8" s="39"/>
      <c r="O8" s="39"/>
      <c r="P8" s="21"/>
      <c r="Q8" s="39"/>
      <c r="R8" s="39"/>
      <c r="S8" s="39"/>
      <c r="T8" s="39"/>
      <c r="U8" s="39"/>
      <c r="V8" s="39"/>
      <c r="W8" s="15"/>
    </row>
    <row r="9" spans="1:23" x14ac:dyDescent="0.25">
      <c r="B9" s="84" t="s">
        <v>0</v>
      </c>
      <c r="C9" s="78" t="s">
        <v>1</v>
      </c>
      <c r="D9" s="77" t="s">
        <v>2</v>
      </c>
      <c r="E9" s="77"/>
      <c r="F9" s="77"/>
      <c r="G9" s="77"/>
      <c r="H9" s="77" t="s">
        <v>7</v>
      </c>
      <c r="I9" s="77"/>
      <c r="J9" s="77"/>
      <c r="K9" s="77" t="s">
        <v>11</v>
      </c>
      <c r="L9" s="77"/>
      <c r="M9" s="77"/>
      <c r="N9" s="77"/>
      <c r="O9" s="77" t="s">
        <v>16</v>
      </c>
      <c r="P9" s="77"/>
      <c r="Q9" s="77" t="s">
        <v>19</v>
      </c>
      <c r="R9" s="77" t="s">
        <v>20</v>
      </c>
      <c r="S9" s="77"/>
      <c r="T9" s="77"/>
      <c r="U9" s="77"/>
      <c r="V9" s="78" t="s">
        <v>25</v>
      </c>
      <c r="W9" s="79" t="s">
        <v>26</v>
      </c>
    </row>
    <row r="10" spans="1:23" ht="33.75" x14ac:dyDescent="0.25">
      <c r="B10" s="84"/>
      <c r="C10" s="78"/>
      <c r="D10" s="38" t="s">
        <v>3</v>
      </c>
      <c r="E10" s="38" t="s">
        <v>4</v>
      </c>
      <c r="F10" s="37" t="s">
        <v>5</v>
      </c>
      <c r="G10" s="38" t="s">
        <v>6</v>
      </c>
      <c r="H10" s="37" t="s">
        <v>8</v>
      </c>
      <c r="I10" s="37" t="s">
        <v>9</v>
      </c>
      <c r="J10" s="37" t="s">
        <v>10</v>
      </c>
      <c r="K10" s="35" t="s">
        <v>12</v>
      </c>
      <c r="L10" s="37" t="s">
        <v>13</v>
      </c>
      <c r="M10" s="38" t="s">
        <v>14</v>
      </c>
      <c r="N10" s="38" t="s">
        <v>15</v>
      </c>
      <c r="O10" s="38" t="s">
        <v>17</v>
      </c>
      <c r="P10" s="4" t="s">
        <v>18</v>
      </c>
      <c r="Q10" s="77"/>
      <c r="R10" s="38" t="s">
        <v>21</v>
      </c>
      <c r="S10" s="38" t="s">
        <v>22</v>
      </c>
      <c r="T10" s="38" t="s">
        <v>23</v>
      </c>
      <c r="U10" s="38" t="s">
        <v>24</v>
      </c>
      <c r="V10" s="78"/>
      <c r="W10" s="79"/>
    </row>
    <row r="11" spans="1:23" ht="45" x14ac:dyDescent="0.25">
      <c r="B11" s="2" t="s">
        <v>34</v>
      </c>
      <c r="C11" s="3" t="s">
        <v>70</v>
      </c>
      <c r="D11" s="4" t="s">
        <v>35</v>
      </c>
      <c r="E11" s="4" t="s">
        <v>36</v>
      </c>
      <c r="F11" s="5" t="s">
        <v>35</v>
      </c>
      <c r="G11" s="4" t="s">
        <v>35</v>
      </c>
      <c r="H11" s="5" t="s">
        <v>37</v>
      </c>
      <c r="I11" s="5" t="s">
        <v>38</v>
      </c>
      <c r="J11" s="5" t="s">
        <v>39</v>
      </c>
      <c r="K11" s="9" t="s">
        <v>40</v>
      </c>
      <c r="L11" s="5" t="s">
        <v>41</v>
      </c>
      <c r="M11" s="6">
        <v>230037.73</v>
      </c>
      <c r="N11" s="4" t="s">
        <v>35</v>
      </c>
      <c r="O11" s="4" t="s">
        <v>35</v>
      </c>
      <c r="P11" s="6">
        <v>99421.92</v>
      </c>
      <c r="Q11" s="5" t="s">
        <v>35</v>
      </c>
      <c r="R11" s="4" t="s">
        <v>42</v>
      </c>
      <c r="S11" s="6">
        <v>189589.39</v>
      </c>
      <c r="T11" s="6"/>
      <c r="U11" s="6"/>
      <c r="V11" s="6">
        <v>189589.39</v>
      </c>
      <c r="W11" s="7" t="s">
        <v>33</v>
      </c>
    </row>
    <row r="12" spans="1:23" ht="45" x14ac:dyDescent="0.25">
      <c r="B12" s="2" t="s">
        <v>34</v>
      </c>
      <c r="C12" s="3" t="s">
        <v>70</v>
      </c>
      <c r="D12" s="4" t="s">
        <v>35</v>
      </c>
      <c r="E12" s="4" t="s">
        <v>36</v>
      </c>
      <c r="F12" s="5" t="s">
        <v>35</v>
      </c>
      <c r="G12" s="4" t="s">
        <v>35</v>
      </c>
      <c r="H12" s="5" t="s">
        <v>37</v>
      </c>
      <c r="I12" s="5" t="s">
        <v>38</v>
      </c>
      <c r="J12" s="5" t="s">
        <v>39</v>
      </c>
      <c r="K12" s="9" t="s">
        <v>40</v>
      </c>
      <c r="L12" s="5" t="s">
        <v>41</v>
      </c>
      <c r="M12" s="6">
        <v>230037.73</v>
      </c>
      <c r="N12" s="4" t="s">
        <v>35</v>
      </c>
      <c r="O12" s="4" t="s">
        <v>35</v>
      </c>
      <c r="P12" s="6" t="s">
        <v>52</v>
      </c>
      <c r="Q12" s="5"/>
      <c r="R12" s="4" t="s">
        <v>42</v>
      </c>
      <c r="S12" s="6">
        <v>88778.07</v>
      </c>
      <c r="T12" s="6"/>
      <c r="U12" s="6"/>
      <c r="V12" s="6">
        <v>88778.07</v>
      </c>
      <c r="W12" s="7" t="s">
        <v>33</v>
      </c>
    </row>
    <row r="13" spans="1:23" ht="45" x14ac:dyDescent="0.25">
      <c r="B13" s="2" t="s">
        <v>66</v>
      </c>
      <c r="C13" s="8" t="s">
        <v>67</v>
      </c>
      <c r="D13" s="4"/>
      <c r="E13" s="4" t="s">
        <v>36</v>
      </c>
      <c r="F13" s="5"/>
      <c r="G13" s="4"/>
      <c r="H13" s="12" t="s">
        <v>31</v>
      </c>
      <c r="I13" s="26" t="s">
        <v>32</v>
      </c>
      <c r="J13" s="5" t="s">
        <v>68</v>
      </c>
      <c r="K13" s="9">
        <v>43091</v>
      </c>
      <c r="L13" s="5" t="s">
        <v>69</v>
      </c>
      <c r="M13" s="6">
        <v>280007.39</v>
      </c>
      <c r="N13" s="4"/>
      <c r="O13" s="4"/>
      <c r="P13" s="6">
        <v>45963.76</v>
      </c>
      <c r="Q13" s="5"/>
      <c r="R13" s="4" t="s">
        <v>47</v>
      </c>
      <c r="S13" s="6">
        <v>202673.14</v>
      </c>
      <c r="T13" s="6"/>
      <c r="U13" s="6"/>
      <c r="V13" s="6">
        <f t="shared" ref="V13" si="0">S13+T13</f>
        <v>202673.14</v>
      </c>
      <c r="W13" s="7" t="s">
        <v>118</v>
      </c>
    </row>
    <row r="14" spans="1:23" ht="56.25" x14ac:dyDescent="0.25">
      <c r="B14" s="2" t="s">
        <v>59</v>
      </c>
      <c r="C14" s="8" t="s">
        <v>60</v>
      </c>
      <c r="D14" s="4"/>
      <c r="E14" s="4" t="s">
        <v>36</v>
      </c>
      <c r="F14" s="5"/>
      <c r="G14" s="4"/>
      <c r="H14" s="5" t="s">
        <v>56</v>
      </c>
      <c r="I14" s="4" t="s">
        <v>57</v>
      </c>
      <c r="J14" s="5" t="s">
        <v>61</v>
      </c>
      <c r="K14" s="9">
        <v>43446</v>
      </c>
      <c r="L14" s="5" t="s">
        <v>44</v>
      </c>
      <c r="M14" s="6">
        <v>143981.26</v>
      </c>
      <c r="N14" s="4"/>
      <c r="O14" s="4"/>
      <c r="P14" s="6"/>
      <c r="Q14" s="5"/>
      <c r="R14" s="4" t="s">
        <v>47</v>
      </c>
      <c r="S14" s="6">
        <v>141061.5</v>
      </c>
      <c r="T14" s="6"/>
      <c r="U14" s="6"/>
      <c r="V14" s="6">
        <f>S14+T14</f>
        <v>141061.5</v>
      </c>
      <c r="W14" s="7" t="s">
        <v>118</v>
      </c>
    </row>
    <row r="15" spans="1:23" ht="33.75" x14ac:dyDescent="0.25">
      <c r="B15" s="2" t="s">
        <v>65</v>
      </c>
      <c r="C15" s="8" t="s">
        <v>62</v>
      </c>
      <c r="D15" s="4"/>
      <c r="E15" s="4" t="s">
        <v>36</v>
      </c>
      <c r="F15" s="5"/>
      <c r="G15" s="4"/>
      <c r="H15" s="5" t="s">
        <v>63</v>
      </c>
      <c r="I15" s="4" t="s">
        <v>72</v>
      </c>
      <c r="J15" s="5" t="s">
        <v>64</v>
      </c>
      <c r="K15" s="9">
        <v>43130</v>
      </c>
      <c r="L15" s="5" t="s">
        <v>41</v>
      </c>
      <c r="M15" s="6">
        <v>98824.79</v>
      </c>
      <c r="N15" s="4"/>
      <c r="O15" s="4"/>
      <c r="P15" s="6"/>
      <c r="Q15" s="5"/>
      <c r="R15" s="4" t="s">
        <v>47</v>
      </c>
      <c r="S15" s="6">
        <v>30000</v>
      </c>
      <c r="T15" s="6"/>
      <c r="U15" s="6"/>
      <c r="V15" s="6">
        <v>30000</v>
      </c>
      <c r="W15" s="7" t="s">
        <v>33</v>
      </c>
    </row>
    <row r="16" spans="1:23" ht="67.5" x14ac:dyDescent="0.25">
      <c r="B16" s="2" t="s">
        <v>80</v>
      </c>
      <c r="C16" s="8" t="s">
        <v>81</v>
      </c>
      <c r="D16" s="4"/>
      <c r="E16" s="4" t="s">
        <v>36</v>
      </c>
      <c r="F16" s="5"/>
      <c r="G16" s="4"/>
      <c r="H16" s="5" t="s">
        <v>56</v>
      </c>
      <c r="I16" s="4" t="s">
        <v>57</v>
      </c>
      <c r="J16" s="5" t="s">
        <v>82</v>
      </c>
      <c r="K16" s="9">
        <v>43171</v>
      </c>
      <c r="L16" s="5" t="s">
        <v>69</v>
      </c>
      <c r="M16" s="6">
        <v>158763.82</v>
      </c>
      <c r="N16" s="4"/>
      <c r="O16" s="4"/>
      <c r="P16" s="6"/>
      <c r="Q16" s="5"/>
      <c r="R16" s="4" t="s">
        <v>47</v>
      </c>
      <c r="S16" s="6">
        <v>131000.61</v>
      </c>
      <c r="T16" s="6"/>
      <c r="U16" s="6"/>
      <c r="V16" s="6">
        <f>S16+T16</f>
        <v>131000.61</v>
      </c>
      <c r="W16" s="7" t="s">
        <v>118</v>
      </c>
    </row>
    <row r="17" spans="1:23" ht="33.75" x14ac:dyDescent="0.25">
      <c r="B17" s="2" t="s">
        <v>83</v>
      </c>
      <c r="C17" s="8" t="s">
        <v>71</v>
      </c>
      <c r="D17" s="4"/>
      <c r="E17" s="4" t="s">
        <v>27</v>
      </c>
      <c r="F17" s="5"/>
      <c r="G17" s="4"/>
      <c r="H17" s="5" t="s">
        <v>63</v>
      </c>
      <c r="I17" s="4" t="s">
        <v>72</v>
      </c>
      <c r="J17" s="5" t="s">
        <v>73</v>
      </c>
      <c r="K17" s="9">
        <v>43228</v>
      </c>
      <c r="L17" s="5" t="s">
        <v>74</v>
      </c>
      <c r="M17" s="6">
        <v>8318739</v>
      </c>
      <c r="N17" s="4"/>
      <c r="O17" s="4"/>
      <c r="P17" s="6">
        <v>1619312.4</v>
      </c>
      <c r="Q17" s="5"/>
      <c r="R17" s="4" t="s">
        <v>46</v>
      </c>
      <c r="S17" s="6">
        <v>5173024.3</v>
      </c>
      <c r="T17" s="6"/>
      <c r="U17" s="6"/>
      <c r="V17" s="6">
        <f t="shared" ref="V17" si="1">S17+T17</f>
        <v>5173024.3</v>
      </c>
      <c r="W17" s="7" t="s">
        <v>119</v>
      </c>
    </row>
    <row r="18" spans="1:23" ht="45" x14ac:dyDescent="0.25">
      <c r="B18" s="2" t="s">
        <v>75</v>
      </c>
      <c r="C18" s="8" t="s">
        <v>76</v>
      </c>
      <c r="D18" s="4"/>
      <c r="E18" s="4" t="s">
        <v>36</v>
      </c>
      <c r="F18" s="5"/>
      <c r="G18" s="4"/>
      <c r="H18" s="5" t="s">
        <v>77</v>
      </c>
      <c r="I18" s="4" t="s">
        <v>78</v>
      </c>
      <c r="J18" s="5" t="s">
        <v>79</v>
      </c>
      <c r="K18" s="9">
        <v>43297</v>
      </c>
      <c r="L18" s="5" t="s">
        <v>69</v>
      </c>
      <c r="M18" s="6">
        <v>317288.21999999997</v>
      </c>
      <c r="N18" s="4"/>
      <c r="O18" s="4"/>
      <c r="P18" s="6"/>
      <c r="Q18" s="5"/>
      <c r="R18" s="4" t="s">
        <v>47</v>
      </c>
      <c r="S18" s="6">
        <v>229918.94</v>
      </c>
      <c r="T18" s="6"/>
      <c r="U18" s="6"/>
      <c r="V18" s="6">
        <v>229918.94</v>
      </c>
      <c r="W18" s="7" t="s">
        <v>118</v>
      </c>
    </row>
    <row r="19" spans="1:23" ht="168.75" x14ac:dyDescent="0.25">
      <c r="B19" s="2" t="s">
        <v>85</v>
      </c>
      <c r="C19" s="8" t="s">
        <v>86</v>
      </c>
      <c r="D19" s="4"/>
      <c r="E19" s="4" t="s">
        <v>36</v>
      </c>
      <c r="F19" s="5"/>
      <c r="G19" s="4"/>
      <c r="H19" s="5" t="s">
        <v>56</v>
      </c>
      <c r="I19" s="4" t="s">
        <v>57</v>
      </c>
      <c r="J19" s="5" t="s">
        <v>87</v>
      </c>
      <c r="K19" s="9">
        <v>43349</v>
      </c>
      <c r="L19" s="4" t="s">
        <v>88</v>
      </c>
      <c r="M19" s="6">
        <v>380480.67</v>
      </c>
      <c r="N19" s="4"/>
      <c r="O19" s="4"/>
      <c r="P19" s="6"/>
      <c r="Q19" s="5"/>
      <c r="R19" s="4" t="s">
        <v>47</v>
      </c>
      <c r="S19" s="6">
        <v>344329.26</v>
      </c>
      <c r="T19" s="6"/>
      <c r="U19" s="6"/>
      <c r="V19" s="6">
        <f t="shared" ref="V19" si="2">S19+T19</f>
        <v>344329.26</v>
      </c>
      <c r="W19" s="7" t="s">
        <v>118</v>
      </c>
    </row>
    <row r="20" spans="1:23" ht="45" x14ac:dyDescent="0.25">
      <c r="B20" s="2" t="s">
        <v>99</v>
      </c>
      <c r="C20" s="8" t="s">
        <v>95</v>
      </c>
      <c r="D20" s="4"/>
      <c r="E20" s="4"/>
      <c r="F20" s="5"/>
      <c r="G20" s="4"/>
      <c r="H20" s="5" t="s">
        <v>96</v>
      </c>
      <c r="I20" s="4" t="s">
        <v>97</v>
      </c>
      <c r="J20" s="4" t="s">
        <v>98</v>
      </c>
      <c r="K20" s="9">
        <v>43815</v>
      </c>
      <c r="L20" s="5" t="s">
        <v>43</v>
      </c>
      <c r="M20" s="6">
        <v>1009684.8</v>
      </c>
      <c r="N20" s="4"/>
      <c r="O20" s="4"/>
      <c r="P20" s="6"/>
      <c r="Q20" s="5"/>
      <c r="R20" s="4" t="s">
        <v>47</v>
      </c>
      <c r="S20" s="6">
        <v>336595.69</v>
      </c>
      <c r="T20" s="6"/>
      <c r="U20" s="6"/>
      <c r="V20" s="6">
        <v>336595.69</v>
      </c>
      <c r="W20" s="7" t="s">
        <v>118</v>
      </c>
    </row>
    <row r="21" spans="1:23" ht="78.75" x14ac:dyDescent="0.25">
      <c r="B21" s="2" t="s">
        <v>91</v>
      </c>
      <c r="C21" s="8" t="s">
        <v>92</v>
      </c>
      <c r="D21" s="4"/>
      <c r="E21" s="4"/>
      <c r="F21" s="5"/>
      <c r="G21" s="4"/>
      <c r="H21" s="5" t="s">
        <v>93</v>
      </c>
      <c r="I21" s="4" t="s">
        <v>94</v>
      </c>
      <c r="J21" s="4" t="s">
        <v>90</v>
      </c>
      <c r="K21" s="9">
        <v>43693</v>
      </c>
      <c r="L21" s="5" t="s">
        <v>51</v>
      </c>
      <c r="M21" s="6">
        <v>25920</v>
      </c>
      <c r="N21" s="4"/>
      <c r="O21" s="4"/>
      <c r="P21" s="6"/>
      <c r="Q21" s="5"/>
      <c r="R21" s="4" t="s">
        <v>46</v>
      </c>
      <c r="S21" s="6">
        <v>33318</v>
      </c>
      <c r="T21" s="6"/>
      <c r="U21" s="6"/>
      <c r="V21" s="6">
        <f t="shared" ref="V21:V24" si="3">S21+T21</f>
        <v>33318</v>
      </c>
      <c r="W21" s="7" t="s">
        <v>30</v>
      </c>
    </row>
    <row r="22" spans="1:23" ht="45" x14ac:dyDescent="0.25">
      <c r="B22" s="2" t="s">
        <v>106</v>
      </c>
      <c r="C22" s="8" t="s">
        <v>107</v>
      </c>
      <c r="D22" s="4" t="s">
        <v>113</v>
      </c>
      <c r="E22" s="4" t="s">
        <v>114</v>
      </c>
      <c r="F22" s="36">
        <v>486785.53</v>
      </c>
      <c r="G22" s="4">
        <v>12439.77</v>
      </c>
      <c r="H22" s="5" t="s">
        <v>108</v>
      </c>
      <c r="I22" s="4" t="s">
        <v>109</v>
      </c>
      <c r="J22" s="4" t="s">
        <v>110</v>
      </c>
      <c r="K22" s="9">
        <v>43788</v>
      </c>
      <c r="L22" s="5" t="s">
        <v>51</v>
      </c>
      <c r="M22" s="6">
        <v>489225.3</v>
      </c>
      <c r="N22" s="4"/>
      <c r="O22" s="4"/>
      <c r="P22" s="6"/>
      <c r="Q22" s="5"/>
      <c r="R22" s="4" t="s">
        <v>46</v>
      </c>
      <c r="S22" s="6">
        <v>35444.870000000003</v>
      </c>
      <c r="T22" s="6"/>
      <c r="U22" s="6"/>
      <c r="V22" s="6">
        <v>35444.870000000003</v>
      </c>
      <c r="W22" s="7" t="s">
        <v>118</v>
      </c>
    </row>
    <row r="23" spans="1:23" ht="112.5" x14ac:dyDescent="0.25">
      <c r="A23" s="22"/>
      <c r="B23" s="2" t="s">
        <v>115</v>
      </c>
      <c r="C23" s="8" t="s">
        <v>116</v>
      </c>
      <c r="D23" s="4"/>
      <c r="E23" s="4"/>
      <c r="F23" s="5"/>
      <c r="G23" s="4"/>
      <c r="H23" s="5" t="s">
        <v>56</v>
      </c>
      <c r="I23" s="4" t="s">
        <v>57</v>
      </c>
      <c r="J23" s="4" t="s">
        <v>100</v>
      </c>
      <c r="K23" s="9">
        <v>44089</v>
      </c>
      <c r="L23" s="4" t="s">
        <v>58</v>
      </c>
      <c r="M23" s="6">
        <v>555813.02</v>
      </c>
      <c r="N23" s="4"/>
      <c r="O23" s="4"/>
      <c r="P23" s="6">
        <v>129158.02</v>
      </c>
      <c r="Q23" s="5"/>
      <c r="R23" s="4" t="s">
        <v>47</v>
      </c>
      <c r="S23" s="6">
        <v>320000.09999999998</v>
      </c>
      <c r="T23" s="6"/>
      <c r="U23" s="6"/>
      <c r="V23" s="6">
        <v>320000.09999999998</v>
      </c>
      <c r="W23" s="7" t="s">
        <v>118</v>
      </c>
    </row>
    <row r="24" spans="1:23" ht="78.75" x14ac:dyDescent="0.25">
      <c r="B24" s="2" t="s">
        <v>111</v>
      </c>
      <c r="C24" s="8" t="s">
        <v>112</v>
      </c>
      <c r="D24" s="4"/>
      <c r="E24" s="4"/>
      <c r="F24" s="5"/>
      <c r="G24" s="4"/>
      <c r="H24" s="5" t="s">
        <v>102</v>
      </c>
      <c r="I24" s="4" t="s">
        <v>101</v>
      </c>
      <c r="J24" s="4" t="s">
        <v>105</v>
      </c>
      <c r="K24" s="9">
        <v>44104</v>
      </c>
      <c r="L24" s="4" t="s">
        <v>44</v>
      </c>
      <c r="M24" s="6">
        <v>195242.94</v>
      </c>
      <c r="N24" s="4"/>
      <c r="O24" s="4"/>
      <c r="P24" s="6">
        <v>48304.9</v>
      </c>
      <c r="Q24" s="5"/>
      <c r="R24" s="4" t="s">
        <v>47</v>
      </c>
      <c r="S24" s="6">
        <v>228931.16</v>
      </c>
      <c r="T24" s="6"/>
      <c r="U24" s="6"/>
      <c r="V24" s="6">
        <f t="shared" si="3"/>
        <v>228931.16</v>
      </c>
      <c r="W24" s="7" t="s">
        <v>118</v>
      </c>
    </row>
    <row r="25" spans="1:23" ht="22.5" x14ac:dyDescent="0.25">
      <c r="B25" s="4" t="s">
        <v>176</v>
      </c>
      <c r="C25" s="8" t="s">
        <v>163</v>
      </c>
      <c r="D25" s="4"/>
      <c r="E25" s="4"/>
      <c r="F25" s="5"/>
      <c r="G25" s="4"/>
      <c r="H25" s="41" t="s">
        <v>164</v>
      </c>
      <c r="I25" s="4" t="s">
        <v>165</v>
      </c>
      <c r="J25" s="4" t="s">
        <v>166</v>
      </c>
      <c r="K25" s="9">
        <v>44243</v>
      </c>
      <c r="L25" s="5" t="s">
        <v>45</v>
      </c>
      <c r="M25" s="6">
        <v>403016.96000000002</v>
      </c>
      <c r="N25" s="4"/>
      <c r="O25" s="4"/>
      <c r="P25" s="6"/>
      <c r="Q25" s="5"/>
      <c r="R25" s="4"/>
      <c r="S25" s="6">
        <v>0</v>
      </c>
      <c r="T25" s="6">
        <v>88062.9</v>
      </c>
      <c r="U25" s="6">
        <v>88062.9</v>
      </c>
      <c r="V25" s="6">
        <v>88062.9</v>
      </c>
      <c r="W25" s="5" t="s">
        <v>30</v>
      </c>
    </row>
    <row r="26" spans="1:23" ht="56.25" x14ac:dyDescent="0.25">
      <c r="B26" s="4" t="s">
        <v>50</v>
      </c>
      <c r="C26" s="8" t="s">
        <v>103</v>
      </c>
      <c r="D26" s="23"/>
      <c r="E26" s="23"/>
      <c r="F26" s="23"/>
      <c r="G26" s="23"/>
      <c r="H26" s="5" t="s">
        <v>48</v>
      </c>
      <c r="I26" s="4" t="s">
        <v>49</v>
      </c>
      <c r="J26" s="4" t="s">
        <v>104</v>
      </c>
      <c r="K26" s="28">
        <v>44138</v>
      </c>
      <c r="L26" s="6" t="s">
        <v>54</v>
      </c>
      <c r="M26" s="6">
        <v>93412.56</v>
      </c>
      <c r="N26" s="23"/>
      <c r="O26" s="23"/>
      <c r="P26" s="29"/>
      <c r="Q26" s="23"/>
      <c r="R26" s="4" t="s">
        <v>47</v>
      </c>
      <c r="S26" s="6">
        <v>24075.759999999998</v>
      </c>
      <c r="T26" s="6"/>
      <c r="U26" s="6"/>
      <c r="V26" s="6">
        <v>24075.759999999998</v>
      </c>
      <c r="W26" s="4" t="s">
        <v>171</v>
      </c>
    </row>
    <row r="27" spans="1:23" ht="56.25" x14ac:dyDescent="0.25">
      <c r="B27" s="4" t="s">
        <v>162</v>
      </c>
      <c r="C27" s="8" t="s">
        <v>153</v>
      </c>
      <c r="D27" s="23"/>
      <c r="E27" s="23"/>
      <c r="F27" s="23"/>
      <c r="G27" s="23"/>
      <c r="H27" s="5" t="s">
        <v>154</v>
      </c>
      <c r="I27" s="4" t="s">
        <v>155</v>
      </c>
      <c r="J27" s="4" t="s">
        <v>156</v>
      </c>
      <c r="K27" s="28">
        <v>44210</v>
      </c>
      <c r="L27" s="6" t="s">
        <v>55</v>
      </c>
      <c r="M27" s="6">
        <v>27082.44</v>
      </c>
      <c r="N27" s="23"/>
      <c r="O27" s="23"/>
      <c r="P27" s="29"/>
      <c r="Q27" s="23"/>
      <c r="R27" s="4"/>
      <c r="S27" s="6">
        <v>0</v>
      </c>
      <c r="T27" s="6">
        <v>27082.44</v>
      </c>
      <c r="U27" s="6">
        <v>27082.44</v>
      </c>
      <c r="V27" s="6">
        <v>27082.44</v>
      </c>
      <c r="W27" s="5" t="s">
        <v>33</v>
      </c>
    </row>
    <row r="28" spans="1:23" ht="123.75" x14ac:dyDescent="0.25">
      <c r="B28" s="4" t="s">
        <v>162</v>
      </c>
      <c r="C28" s="8" t="s">
        <v>157</v>
      </c>
      <c r="D28" s="23"/>
      <c r="E28" s="23"/>
      <c r="F28" s="23"/>
      <c r="G28" s="23"/>
      <c r="H28" s="5" t="s">
        <v>158</v>
      </c>
      <c r="I28" s="4" t="s">
        <v>159</v>
      </c>
      <c r="J28" s="4" t="s">
        <v>160</v>
      </c>
      <c r="K28" s="28">
        <v>44256</v>
      </c>
      <c r="L28" s="6" t="s">
        <v>161</v>
      </c>
      <c r="M28" s="6">
        <v>32081.200000000001</v>
      </c>
      <c r="N28" s="23"/>
      <c r="O28" s="23"/>
      <c r="P28" s="29"/>
      <c r="Q28" s="23"/>
      <c r="R28" s="4"/>
      <c r="S28" s="6">
        <v>0</v>
      </c>
      <c r="T28" s="6">
        <v>32081.200000000001</v>
      </c>
      <c r="U28" s="6">
        <v>32081.200000000001</v>
      </c>
      <c r="V28" s="6">
        <v>32081.200000000001</v>
      </c>
      <c r="W28" s="5" t="s">
        <v>33</v>
      </c>
    </row>
    <row r="29" spans="1:23" ht="67.5" x14ac:dyDescent="0.25">
      <c r="B29" s="4"/>
      <c r="C29" s="8" t="s">
        <v>120</v>
      </c>
      <c r="D29" s="23"/>
      <c r="E29" s="23"/>
      <c r="F29" s="23"/>
      <c r="G29" s="23"/>
      <c r="H29" s="5" t="s">
        <v>123</v>
      </c>
      <c r="I29" s="4" t="s">
        <v>124</v>
      </c>
      <c r="J29" s="4"/>
      <c r="K29" s="28"/>
      <c r="L29" s="6"/>
      <c r="M29" s="6">
        <v>2200</v>
      </c>
      <c r="N29" s="23"/>
      <c r="O29" s="23"/>
      <c r="P29" s="29"/>
      <c r="Q29" s="23"/>
      <c r="R29" s="4"/>
      <c r="S29" s="6">
        <v>0</v>
      </c>
      <c r="T29" s="6">
        <v>2200</v>
      </c>
      <c r="U29" s="6">
        <v>2200</v>
      </c>
      <c r="V29" s="6">
        <v>2200</v>
      </c>
      <c r="W29" s="5" t="s">
        <v>33</v>
      </c>
    </row>
    <row r="30" spans="1:23" ht="67.5" x14ac:dyDescent="0.25">
      <c r="B30" s="4"/>
      <c r="C30" s="8" t="s">
        <v>120</v>
      </c>
      <c r="D30" s="23"/>
      <c r="E30" s="23"/>
      <c r="F30" s="23"/>
      <c r="G30" s="23"/>
      <c r="H30" s="5" t="s">
        <v>125</v>
      </c>
      <c r="I30" s="4" t="s">
        <v>126</v>
      </c>
      <c r="J30" s="4"/>
      <c r="K30" s="28"/>
      <c r="L30" s="6"/>
      <c r="M30" s="6">
        <v>1342.75</v>
      </c>
      <c r="N30" s="23"/>
      <c r="O30" s="23"/>
      <c r="P30" s="29"/>
      <c r="Q30" s="23"/>
      <c r="R30" s="4"/>
      <c r="S30" s="6">
        <v>0</v>
      </c>
      <c r="T30" s="6">
        <v>1342.75</v>
      </c>
      <c r="U30" s="6">
        <v>1342.75</v>
      </c>
      <c r="V30" s="6">
        <v>1342.75</v>
      </c>
      <c r="W30" s="5" t="s">
        <v>33</v>
      </c>
    </row>
    <row r="31" spans="1:23" ht="67.5" x14ac:dyDescent="0.25">
      <c r="B31" s="4"/>
      <c r="C31" s="8" t="s">
        <v>120</v>
      </c>
      <c r="D31" s="23"/>
      <c r="E31" s="23"/>
      <c r="F31" s="23"/>
      <c r="G31" s="23"/>
      <c r="H31" s="5" t="s">
        <v>127</v>
      </c>
      <c r="I31" s="4" t="s">
        <v>128</v>
      </c>
      <c r="J31" s="4"/>
      <c r="K31" s="28"/>
      <c r="L31" s="6"/>
      <c r="M31" s="6">
        <v>1742.75</v>
      </c>
      <c r="N31" s="23"/>
      <c r="O31" s="23"/>
      <c r="P31" s="29"/>
      <c r="Q31" s="23"/>
      <c r="R31" s="4"/>
      <c r="S31" s="6">
        <v>0</v>
      </c>
      <c r="T31" s="6">
        <v>1742.75</v>
      </c>
      <c r="U31" s="6">
        <v>1742.75</v>
      </c>
      <c r="V31" s="6">
        <v>1742.75</v>
      </c>
      <c r="W31" s="5" t="s">
        <v>33</v>
      </c>
    </row>
    <row r="32" spans="1:23" ht="67.5" x14ac:dyDescent="0.25">
      <c r="B32" s="4"/>
      <c r="C32" s="8" t="s">
        <v>120</v>
      </c>
      <c r="D32" s="23"/>
      <c r="E32" s="23"/>
      <c r="F32" s="23"/>
      <c r="G32" s="23"/>
      <c r="H32" s="5" t="s">
        <v>129</v>
      </c>
      <c r="I32" s="4" t="s">
        <v>130</v>
      </c>
      <c r="J32" s="4"/>
      <c r="K32" s="28"/>
      <c r="L32" s="6"/>
      <c r="M32" s="6">
        <v>1342.75</v>
      </c>
      <c r="N32" s="23"/>
      <c r="O32" s="23"/>
      <c r="P32" s="29"/>
      <c r="Q32" s="23"/>
      <c r="R32" s="4"/>
      <c r="S32" s="6">
        <v>0</v>
      </c>
      <c r="T32" s="6">
        <v>1342.75</v>
      </c>
      <c r="U32" s="6">
        <v>1342.75</v>
      </c>
      <c r="V32" s="6">
        <f>$T$32</f>
        <v>1342.75</v>
      </c>
      <c r="W32" s="5" t="s">
        <v>33</v>
      </c>
    </row>
    <row r="33" spans="2:23" ht="67.5" x14ac:dyDescent="0.25">
      <c r="B33" s="4"/>
      <c r="C33" s="8" t="s">
        <v>120</v>
      </c>
      <c r="D33" s="23"/>
      <c r="E33" s="23"/>
      <c r="F33" s="23"/>
      <c r="G33" s="23"/>
      <c r="H33" s="5" t="s">
        <v>131</v>
      </c>
      <c r="I33" s="4" t="s">
        <v>132</v>
      </c>
      <c r="J33" s="4"/>
      <c r="K33" s="28"/>
      <c r="L33" s="6"/>
      <c r="M33" s="6">
        <v>1342.75</v>
      </c>
      <c r="N33" s="23"/>
      <c r="O33" s="23"/>
      <c r="P33" s="29"/>
      <c r="Q33" s="23"/>
      <c r="R33" s="4"/>
      <c r="S33" s="6">
        <v>0</v>
      </c>
      <c r="T33" s="6">
        <v>1342.75</v>
      </c>
      <c r="U33" s="6">
        <v>1342.75</v>
      </c>
      <c r="V33" s="6">
        <v>1342.75</v>
      </c>
      <c r="W33" s="5" t="s">
        <v>33</v>
      </c>
    </row>
    <row r="34" spans="2:23" ht="67.5" x14ac:dyDescent="0.25">
      <c r="B34" s="4"/>
      <c r="C34" s="8" t="s">
        <v>120</v>
      </c>
      <c r="D34" s="23"/>
      <c r="E34" s="23"/>
      <c r="F34" s="23"/>
      <c r="G34" s="23"/>
      <c r="H34" s="5" t="s">
        <v>133</v>
      </c>
      <c r="I34" s="4" t="s">
        <v>134</v>
      </c>
      <c r="J34" s="4"/>
      <c r="K34" s="28"/>
      <c r="L34" s="6"/>
      <c r="M34" s="6">
        <v>1342.75</v>
      </c>
      <c r="N34" s="23"/>
      <c r="O34" s="23"/>
      <c r="P34" s="29"/>
      <c r="Q34" s="23"/>
      <c r="R34" s="4"/>
      <c r="S34" s="6">
        <v>0</v>
      </c>
      <c r="T34" s="6">
        <v>1342.75</v>
      </c>
      <c r="U34" s="6">
        <v>1342.75</v>
      </c>
      <c r="V34" s="6">
        <v>1342.75</v>
      </c>
      <c r="W34" s="5" t="s">
        <v>33</v>
      </c>
    </row>
    <row r="35" spans="2:23" ht="67.5" x14ac:dyDescent="0.25">
      <c r="B35" s="4"/>
      <c r="C35" s="8" t="s">
        <v>120</v>
      </c>
      <c r="D35" s="23"/>
      <c r="E35" s="23"/>
      <c r="F35" s="23"/>
      <c r="G35" s="23"/>
      <c r="H35" s="5" t="s">
        <v>135</v>
      </c>
      <c r="I35" s="4" t="s">
        <v>136</v>
      </c>
      <c r="J35" s="4"/>
      <c r="K35" s="28"/>
      <c r="L35" s="6"/>
      <c r="M35" s="6">
        <v>1342.75</v>
      </c>
      <c r="N35" s="23"/>
      <c r="O35" s="23"/>
      <c r="P35" s="29"/>
      <c r="Q35" s="23"/>
      <c r="R35" s="4"/>
      <c r="S35" s="6">
        <v>0</v>
      </c>
      <c r="T35" s="6">
        <v>1342.75</v>
      </c>
      <c r="U35" s="6">
        <v>1342.75</v>
      </c>
      <c r="V35" s="6">
        <v>1342.75</v>
      </c>
      <c r="W35" s="5" t="s">
        <v>33</v>
      </c>
    </row>
    <row r="36" spans="2:23" ht="67.5" x14ac:dyDescent="0.25">
      <c r="B36" s="4"/>
      <c r="C36" s="8" t="s">
        <v>120</v>
      </c>
      <c r="D36" s="23"/>
      <c r="E36" s="23"/>
      <c r="F36" s="23"/>
      <c r="G36" s="23"/>
      <c r="H36" s="5" t="s">
        <v>137</v>
      </c>
      <c r="I36" s="4" t="s">
        <v>138</v>
      </c>
      <c r="J36" s="4"/>
      <c r="K36" s="28"/>
      <c r="L36" s="6"/>
      <c r="M36" s="6">
        <v>1000</v>
      </c>
      <c r="N36" s="23"/>
      <c r="O36" s="23"/>
      <c r="P36" s="29"/>
      <c r="Q36" s="23"/>
      <c r="R36" s="4"/>
      <c r="S36" s="6">
        <v>0</v>
      </c>
      <c r="T36" s="6">
        <v>1000</v>
      </c>
      <c r="U36" s="6">
        <v>1000</v>
      </c>
      <c r="V36" s="6">
        <v>1000</v>
      </c>
      <c r="W36" s="5" t="s">
        <v>33</v>
      </c>
    </row>
    <row r="37" spans="2:23" ht="67.5" x14ac:dyDescent="0.25">
      <c r="B37" s="4"/>
      <c r="C37" s="8" t="s">
        <v>120</v>
      </c>
      <c r="D37" s="23"/>
      <c r="E37" s="23"/>
      <c r="F37" s="23"/>
      <c r="G37" s="23"/>
      <c r="H37" s="5" t="s">
        <v>139</v>
      </c>
      <c r="I37" s="4" t="s">
        <v>140</v>
      </c>
      <c r="J37" s="4"/>
      <c r="K37" s="28"/>
      <c r="L37" s="6"/>
      <c r="M37" s="6">
        <v>1342.75</v>
      </c>
      <c r="N37" s="23"/>
      <c r="O37" s="23"/>
      <c r="P37" s="29"/>
      <c r="Q37" s="23"/>
      <c r="R37" s="4"/>
      <c r="S37" s="6">
        <v>0</v>
      </c>
      <c r="T37" s="6">
        <v>1342.75</v>
      </c>
      <c r="U37" s="6">
        <v>1342.75</v>
      </c>
      <c r="V37" s="6">
        <v>1342.75</v>
      </c>
      <c r="W37" s="5" t="s">
        <v>33</v>
      </c>
    </row>
    <row r="38" spans="2:23" ht="67.5" x14ac:dyDescent="0.25">
      <c r="B38" s="4"/>
      <c r="C38" s="8" t="s">
        <v>120</v>
      </c>
      <c r="D38" s="23"/>
      <c r="E38" s="23"/>
      <c r="F38" s="23"/>
      <c r="G38" s="23"/>
      <c r="H38" s="5" t="s">
        <v>141</v>
      </c>
      <c r="I38" s="4" t="s">
        <v>142</v>
      </c>
      <c r="J38" s="4"/>
      <c r="K38" s="28"/>
      <c r="L38" s="6"/>
      <c r="M38" s="6">
        <v>1342.75</v>
      </c>
      <c r="N38" s="23"/>
      <c r="O38" s="23"/>
      <c r="P38" s="29"/>
      <c r="Q38" s="23"/>
      <c r="R38" s="4"/>
      <c r="S38" s="6">
        <v>0</v>
      </c>
      <c r="T38" s="6">
        <v>1342.75</v>
      </c>
      <c r="U38" s="6">
        <v>1342.75</v>
      </c>
      <c r="V38" s="6">
        <v>1342.75</v>
      </c>
      <c r="W38" s="5" t="s">
        <v>33</v>
      </c>
    </row>
    <row r="39" spans="2:23" ht="67.5" x14ac:dyDescent="0.25">
      <c r="B39" s="4"/>
      <c r="C39" s="8" t="s">
        <v>120</v>
      </c>
      <c r="D39" s="23"/>
      <c r="E39" s="23"/>
      <c r="F39" s="23"/>
      <c r="G39" s="23"/>
      <c r="H39" s="5" t="s">
        <v>143</v>
      </c>
      <c r="I39" s="4" t="s">
        <v>144</v>
      </c>
      <c r="J39" s="4"/>
      <c r="K39" s="28"/>
      <c r="L39" s="6"/>
      <c r="M39" s="6">
        <v>1342.75</v>
      </c>
      <c r="N39" s="23"/>
      <c r="O39" s="23"/>
      <c r="P39" s="29"/>
      <c r="Q39" s="23"/>
      <c r="R39" s="4"/>
      <c r="S39" s="6">
        <v>0</v>
      </c>
      <c r="T39" s="6">
        <v>1342.75</v>
      </c>
      <c r="U39" s="6">
        <v>1342.75</v>
      </c>
      <c r="V39" s="6">
        <v>1342.75</v>
      </c>
      <c r="W39" s="5" t="s">
        <v>33</v>
      </c>
    </row>
    <row r="40" spans="2:23" ht="67.5" x14ac:dyDescent="0.25">
      <c r="B40" s="4"/>
      <c r="C40" s="8" t="s">
        <v>120</v>
      </c>
      <c r="D40" s="23"/>
      <c r="E40" s="23"/>
      <c r="F40" s="23"/>
      <c r="G40" s="23"/>
      <c r="H40" s="5" t="s">
        <v>145</v>
      </c>
      <c r="I40" s="4" t="s">
        <v>146</v>
      </c>
      <c r="J40" s="4"/>
      <c r="K40" s="28"/>
      <c r="L40" s="6"/>
      <c r="M40" s="6">
        <v>1342.75</v>
      </c>
      <c r="N40" s="23"/>
      <c r="O40" s="23"/>
      <c r="P40" s="29"/>
      <c r="Q40" s="23"/>
      <c r="R40" s="4"/>
      <c r="S40" s="6">
        <v>0</v>
      </c>
      <c r="T40" s="6">
        <v>1342.75</v>
      </c>
      <c r="U40" s="6">
        <v>1342.75</v>
      </c>
      <c r="V40" s="6">
        <v>1342.75</v>
      </c>
      <c r="W40" s="5" t="s">
        <v>33</v>
      </c>
    </row>
    <row r="41" spans="2:23" ht="67.5" x14ac:dyDescent="0.25">
      <c r="B41" s="4"/>
      <c r="C41" s="8" t="s">
        <v>120</v>
      </c>
      <c r="D41" s="23"/>
      <c r="E41" s="23"/>
      <c r="F41" s="23"/>
      <c r="G41" s="23"/>
      <c r="H41" s="5" t="s">
        <v>147</v>
      </c>
      <c r="I41" s="4" t="s">
        <v>148</v>
      </c>
      <c r="J41" s="4"/>
      <c r="K41" s="28"/>
      <c r="L41" s="6"/>
      <c r="M41" s="6">
        <v>1742.75</v>
      </c>
      <c r="N41" s="23"/>
      <c r="O41" s="23"/>
      <c r="P41" s="29"/>
      <c r="Q41" s="23"/>
      <c r="R41" s="4"/>
      <c r="S41" s="6">
        <v>0</v>
      </c>
      <c r="T41" s="6">
        <v>1742.75</v>
      </c>
      <c r="U41" s="6">
        <v>1742.75</v>
      </c>
      <c r="V41" s="6">
        <v>1742.75</v>
      </c>
      <c r="W41" s="5" t="s">
        <v>33</v>
      </c>
    </row>
    <row r="42" spans="2:23" ht="67.5" x14ac:dyDescent="0.25">
      <c r="B42" s="4"/>
      <c r="C42" s="8" t="s">
        <v>120</v>
      </c>
      <c r="D42" s="23"/>
      <c r="E42" s="23"/>
      <c r="F42" s="23"/>
      <c r="G42" s="23"/>
      <c r="H42" s="5" t="s">
        <v>149</v>
      </c>
      <c r="I42" s="4" t="s">
        <v>150</v>
      </c>
      <c r="J42" s="4"/>
      <c r="K42" s="28"/>
      <c r="L42" s="6"/>
      <c r="M42" s="6">
        <v>1342.75</v>
      </c>
      <c r="N42" s="23"/>
      <c r="O42" s="23"/>
      <c r="P42" s="29"/>
      <c r="Q42" s="23"/>
      <c r="R42" s="4"/>
      <c r="S42" s="6">
        <v>0</v>
      </c>
      <c r="T42" s="6">
        <v>1342.75</v>
      </c>
      <c r="U42" s="6">
        <v>1342.75</v>
      </c>
      <c r="V42" s="6">
        <v>1342.75</v>
      </c>
      <c r="W42" s="5" t="s">
        <v>33</v>
      </c>
    </row>
    <row r="43" spans="2:23" ht="67.5" x14ac:dyDescent="0.25">
      <c r="B43" s="4"/>
      <c r="C43" s="8" t="s">
        <v>120</v>
      </c>
      <c r="D43" s="23"/>
      <c r="E43" s="23"/>
      <c r="F43" s="23"/>
      <c r="G43" s="23"/>
      <c r="H43" s="5" t="s">
        <v>151</v>
      </c>
      <c r="I43" s="4" t="s">
        <v>152</v>
      </c>
      <c r="J43" s="4"/>
      <c r="K43" s="28"/>
      <c r="L43" s="6"/>
      <c r="M43" s="6">
        <v>1742.75</v>
      </c>
      <c r="N43" s="23"/>
      <c r="O43" s="23"/>
      <c r="P43" s="29"/>
      <c r="Q43" s="23"/>
      <c r="R43" s="4"/>
      <c r="S43" s="6">
        <v>0</v>
      </c>
      <c r="T43" s="6">
        <v>1742.75</v>
      </c>
      <c r="U43" s="6">
        <v>1742.75</v>
      </c>
      <c r="V43" s="6">
        <v>1742.75</v>
      </c>
      <c r="W43" s="5" t="s">
        <v>33</v>
      </c>
    </row>
    <row r="44" spans="2:23" ht="45" x14ac:dyDescent="0.25">
      <c r="B44" s="4"/>
      <c r="C44" s="8" t="s">
        <v>172</v>
      </c>
      <c r="D44" s="23"/>
      <c r="E44" s="23"/>
      <c r="F44" s="23"/>
      <c r="G44" s="23"/>
      <c r="H44" s="5" t="s">
        <v>173</v>
      </c>
      <c r="I44" s="4" t="s">
        <v>174</v>
      </c>
      <c r="J44" s="45" t="s">
        <v>175</v>
      </c>
      <c r="K44" s="28">
        <v>44200</v>
      </c>
      <c r="L44" s="6" t="s">
        <v>53</v>
      </c>
      <c r="M44" s="6">
        <v>12184.74</v>
      </c>
      <c r="N44" s="23"/>
      <c r="O44" s="23"/>
      <c r="P44" s="29"/>
      <c r="Q44" s="23"/>
      <c r="R44" s="4"/>
      <c r="S44" s="6">
        <v>0</v>
      </c>
      <c r="T44" s="6">
        <v>4061.58</v>
      </c>
      <c r="U44" s="6">
        <v>4061.58</v>
      </c>
      <c r="V44" s="6">
        <v>4061.58</v>
      </c>
      <c r="W44" s="5" t="s">
        <v>33</v>
      </c>
    </row>
    <row r="45" spans="2:23" ht="67.5" x14ac:dyDescent="0.25">
      <c r="B45" s="23"/>
      <c r="C45" s="8" t="s">
        <v>120</v>
      </c>
      <c r="D45" s="23"/>
      <c r="E45" s="23"/>
      <c r="F45" s="23"/>
      <c r="G45" s="23"/>
      <c r="H45" s="5" t="s">
        <v>121</v>
      </c>
      <c r="I45" s="4" t="s">
        <v>122</v>
      </c>
      <c r="J45" s="23"/>
      <c r="K45" s="42"/>
      <c r="L45" s="23"/>
      <c r="M45" s="6">
        <v>1500</v>
      </c>
      <c r="N45" s="23"/>
      <c r="O45" s="23"/>
      <c r="P45" s="29"/>
      <c r="Q45" s="23"/>
      <c r="R45" s="23"/>
      <c r="S45" s="6">
        <v>0</v>
      </c>
      <c r="T45" s="6">
        <v>1500</v>
      </c>
      <c r="U45" s="6">
        <v>1500</v>
      </c>
      <c r="V45" s="6">
        <v>1500</v>
      </c>
      <c r="W45" s="5" t="s">
        <v>33</v>
      </c>
    </row>
  </sheetData>
  <mergeCells count="14">
    <mergeCell ref="W9:W10"/>
    <mergeCell ref="B2:W2"/>
    <mergeCell ref="B9:B10"/>
    <mergeCell ref="C9:C10"/>
    <mergeCell ref="D9:G9"/>
    <mergeCell ref="H9:J9"/>
    <mergeCell ref="K9:N9"/>
    <mergeCell ref="O9:P9"/>
    <mergeCell ref="H6:J6"/>
    <mergeCell ref="L6:P6"/>
    <mergeCell ref="R6:V6"/>
    <mergeCell ref="Q9:Q10"/>
    <mergeCell ref="R9:U9"/>
    <mergeCell ref="V9:V10"/>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D4265-255F-4344-811A-F8CCFC9BF4C6}">
  <dimension ref="A1:X38"/>
  <sheetViews>
    <sheetView topLeftCell="J4" workbookViewId="0">
      <selection activeCell="A4" sqref="A1:W1048576"/>
    </sheetView>
  </sheetViews>
  <sheetFormatPr defaultRowHeight="15" x14ac:dyDescent="0.25"/>
  <cols>
    <col min="1" max="1" width="3.42578125" customWidth="1"/>
    <col min="2" max="2" width="12.85546875" customWidth="1"/>
    <col min="3" max="3" width="41.42578125" bestFit="1" customWidth="1"/>
    <col min="4" max="4" width="11.140625" customWidth="1"/>
    <col min="5" max="5" width="14.7109375" customWidth="1"/>
    <col min="6" max="6" width="9.28515625" customWidth="1"/>
    <col min="7" max="7" width="14" customWidth="1"/>
    <col min="8" max="8" width="15" customWidth="1"/>
    <col min="9" max="9" width="33.140625" customWidth="1"/>
    <col min="10" max="10" width="7.7109375" customWidth="1"/>
    <col min="11" max="11" width="9" style="32" customWidth="1"/>
    <col min="12" max="12" width="7.7109375" style="54" customWidth="1"/>
    <col min="13" max="13" width="10" customWidth="1"/>
    <col min="14" max="14" width="18" customWidth="1"/>
    <col min="15" max="15" width="6.85546875" customWidth="1"/>
    <col min="16" max="16" width="13.42578125" style="22" customWidth="1"/>
    <col min="17" max="17" width="10" customWidth="1"/>
    <col min="18" max="18" width="10.85546875" customWidth="1"/>
    <col min="19" max="19" width="14" customWidth="1"/>
    <col min="20" max="21" width="13.7109375" customWidth="1"/>
    <col min="22" max="22" width="13.5703125" customWidth="1"/>
    <col min="23" max="23" width="9.42578125" bestFit="1" customWidth="1"/>
  </cols>
  <sheetData>
    <row r="1" spans="2:23" ht="15.75" thickBot="1" x14ac:dyDescent="0.3"/>
    <row r="2" spans="2:23" ht="15.75" thickBot="1" x14ac:dyDescent="0.3">
      <c r="B2" s="80" t="s">
        <v>89</v>
      </c>
      <c r="C2" s="81"/>
      <c r="D2" s="81"/>
      <c r="E2" s="81"/>
      <c r="F2" s="81"/>
      <c r="G2" s="81"/>
      <c r="H2" s="81"/>
      <c r="I2" s="81"/>
      <c r="J2" s="81"/>
      <c r="K2" s="81"/>
      <c r="L2" s="81"/>
      <c r="M2" s="81"/>
      <c r="N2" s="81"/>
      <c r="O2" s="81"/>
      <c r="P2" s="81"/>
      <c r="Q2" s="81"/>
      <c r="R2" s="81"/>
      <c r="S2" s="81"/>
      <c r="T2" s="81"/>
      <c r="U2" s="81"/>
      <c r="V2" s="81"/>
      <c r="W2" s="82"/>
    </row>
    <row r="3" spans="2:23" x14ac:dyDescent="0.25">
      <c r="B3" s="16"/>
      <c r="C3" s="13"/>
      <c r="D3" s="13"/>
      <c r="E3" s="13"/>
      <c r="F3" s="13"/>
      <c r="G3" s="13"/>
      <c r="H3" s="13"/>
      <c r="I3" s="13"/>
      <c r="J3" s="13"/>
      <c r="K3" s="33"/>
      <c r="L3" s="13"/>
      <c r="M3" s="13"/>
      <c r="N3" s="13"/>
      <c r="O3" s="13"/>
      <c r="P3" s="31"/>
      <c r="Q3" s="13"/>
      <c r="R3" s="13"/>
      <c r="S3" s="13"/>
      <c r="T3" s="13"/>
      <c r="U3" s="13"/>
      <c r="V3" s="13"/>
      <c r="W3" s="14"/>
    </row>
    <row r="4" spans="2:23" x14ac:dyDescent="0.25">
      <c r="B4" s="17" t="s">
        <v>28</v>
      </c>
      <c r="C4" s="48"/>
      <c r="D4" s="48"/>
      <c r="E4" s="48"/>
      <c r="F4" s="48"/>
      <c r="G4" s="48"/>
      <c r="H4" s="48"/>
      <c r="I4" s="48"/>
      <c r="J4" s="48"/>
      <c r="K4" s="34"/>
      <c r="L4" s="48"/>
      <c r="M4" s="48"/>
      <c r="N4" s="48"/>
      <c r="O4" s="48"/>
      <c r="P4" s="21"/>
      <c r="Q4" s="48"/>
      <c r="R4" s="48"/>
      <c r="S4" s="48"/>
      <c r="T4" s="48"/>
      <c r="U4" s="48"/>
      <c r="V4" s="48"/>
      <c r="W4" s="15"/>
    </row>
    <row r="5" spans="2:23" x14ac:dyDescent="0.25">
      <c r="B5" s="17" t="s">
        <v>29</v>
      </c>
      <c r="C5" s="48"/>
      <c r="D5" s="48"/>
      <c r="E5" s="48"/>
      <c r="F5" s="48"/>
      <c r="G5" s="48"/>
      <c r="H5" s="48"/>
      <c r="I5" s="48"/>
      <c r="J5" s="48"/>
      <c r="K5" s="34"/>
      <c r="L5" s="48"/>
      <c r="M5" s="48"/>
      <c r="N5" s="48"/>
      <c r="O5" s="48"/>
      <c r="P5" s="21"/>
      <c r="Q5" s="48"/>
      <c r="R5" s="48"/>
      <c r="S5" s="48"/>
      <c r="T5" s="48"/>
      <c r="U5" s="48"/>
      <c r="V5" s="48"/>
      <c r="W5" s="15"/>
    </row>
    <row r="6" spans="2:23" ht="15" customHeight="1" x14ac:dyDescent="0.25">
      <c r="B6" s="17" t="s">
        <v>117</v>
      </c>
      <c r="C6" s="48"/>
      <c r="D6" s="48"/>
      <c r="E6" s="48"/>
      <c r="F6" s="48"/>
      <c r="G6" s="48"/>
      <c r="H6" s="86" t="s">
        <v>169</v>
      </c>
      <c r="I6" s="86"/>
      <c r="J6" s="86"/>
      <c r="K6" s="43"/>
      <c r="L6" s="88" t="s">
        <v>168</v>
      </c>
      <c r="M6" s="88"/>
      <c r="N6" s="88"/>
      <c r="O6" s="88"/>
      <c r="P6" s="88"/>
      <c r="Q6" s="44"/>
      <c r="R6" s="86" t="s">
        <v>167</v>
      </c>
      <c r="S6" s="86"/>
      <c r="T6" s="86"/>
      <c r="U6" s="86"/>
      <c r="V6" s="86"/>
      <c r="W6" s="15"/>
    </row>
    <row r="7" spans="2:23" x14ac:dyDescent="0.25">
      <c r="B7" s="17" t="s">
        <v>177</v>
      </c>
      <c r="C7" s="48"/>
      <c r="D7" s="48"/>
      <c r="E7" s="48"/>
      <c r="F7" s="48"/>
      <c r="G7" s="48"/>
      <c r="H7" s="87"/>
      <c r="I7" s="87"/>
      <c r="J7" s="87"/>
      <c r="K7" s="34"/>
      <c r="L7" s="89"/>
      <c r="M7" s="89"/>
      <c r="N7" s="89"/>
      <c r="O7" s="89"/>
      <c r="P7" s="89"/>
      <c r="Q7" s="48"/>
      <c r="R7" s="87"/>
      <c r="S7" s="87"/>
      <c r="T7" s="87"/>
      <c r="U7" s="87"/>
      <c r="V7" s="87"/>
      <c r="W7" s="15"/>
    </row>
    <row r="8" spans="2:23" x14ac:dyDescent="0.25">
      <c r="B8" s="18"/>
      <c r="C8" s="48"/>
      <c r="D8" s="48"/>
      <c r="E8" s="48"/>
      <c r="F8" s="48"/>
      <c r="G8" s="48"/>
      <c r="H8" s="48"/>
      <c r="I8" s="48"/>
      <c r="J8" s="48"/>
      <c r="K8" s="34"/>
      <c r="L8" s="48"/>
      <c r="M8" s="48"/>
      <c r="N8" s="48"/>
      <c r="O8" s="48"/>
      <c r="P8" s="21"/>
      <c r="Q8" s="48"/>
      <c r="R8" s="48"/>
      <c r="S8" s="48"/>
      <c r="T8" s="48"/>
      <c r="U8" s="48"/>
      <c r="V8" s="48"/>
      <c r="W8" s="15"/>
    </row>
    <row r="9" spans="2:23" x14ac:dyDescent="0.25">
      <c r="B9" s="84" t="s">
        <v>0</v>
      </c>
      <c r="C9" s="78" t="s">
        <v>1</v>
      </c>
      <c r="D9" s="77" t="s">
        <v>2</v>
      </c>
      <c r="E9" s="77"/>
      <c r="F9" s="77"/>
      <c r="G9" s="77"/>
      <c r="H9" s="77" t="s">
        <v>7</v>
      </c>
      <c r="I9" s="77"/>
      <c r="J9" s="77"/>
      <c r="K9" s="77" t="s">
        <v>11</v>
      </c>
      <c r="L9" s="77"/>
      <c r="M9" s="77"/>
      <c r="N9" s="77"/>
      <c r="O9" s="77" t="s">
        <v>16</v>
      </c>
      <c r="P9" s="77"/>
      <c r="Q9" s="77" t="s">
        <v>19</v>
      </c>
      <c r="R9" s="77" t="s">
        <v>20</v>
      </c>
      <c r="S9" s="77"/>
      <c r="T9" s="77"/>
      <c r="U9" s="77"/>
      <c r="V9" s="78" t="s">
        <v>25</v>
      </c>
      <c r="W9" s="79" t="s">
        <v>26</v>
      </c>
    </row>
    <row r="10" spans="2:23" ht="33.75" x14ac:dyDescent="0.25">
      <c r="B10" s="84"/>
      <c r="C10" s="78"/>
      <c r="D10" s="47" t="s">
        <v>3</v>
      </c>
      <c r="E10" s="47" t="s">
        <v>4</v>
      </c>
      <c r="F10" s="46" t="s">
        <v>5</v>
      </c>
      <c r="G10" s="47" t="s">
        <v>6</v>
      </c>
      <c r="H10" s="46" t="s">
        <v>8</v>
      </c>
      <c r="I10" s="46" t="s">
        <v>9</v>
      </c>
      <c r="J10" s="46" t="s">
        <v>10</v>
      </c>
      <c r="K10" s="35" t="s">
        <v>12</v>
      </c>
      <c r="L10" s="46" t="s">
        <v>13</v>
      </c>
      <c r="M10" s="47" t="s">
        <v>14</v>
      </c>
      <c r="N10" s="47" t="s">
        <v>15</v>
      </c>
      <c r="O10" s="47" t="s">
        <v>17</v>
      </c>
      <c r="P10" s="4" t="s">
        <v>18</v>
      </c>
      <c r="Q10" s="77"/>
      <c r="R10" s="47" t="s">
        <v>21</v>
      </c>
      <c r="S10" s="47" t="s">
        <v>22</v>
      </c>
      <c r="T10" s="47" t="s">
        <v>23</v>
      </c>
      <c r="U10" s="47" t="s">
        <v>24</v>
      </c>
      <c r="V10" s="78"/>
      <c r="W10" s="79"/>
    </row>
    <row r="11" spans="2:23" ht="45" x14ac:dyDescent="0.25">
      <c r="B11" s="2" t="s">
        <v>34</v>
      </c>
      <c r="C11" s="3" t="s">
        <v>70</v>
      </c>
      <c r="D11" s="4" t="s">
        <v>35</v>
      </c>
      <c r="E11" s="4" t="s">
        <v>36</v>
      </c>
      <c r="F11" s="5" t="s">
        <v>35</v>
      </c>
      <c r="G11" s="4" t="s">
        <v>35</v>
      </c>
      <c r="H11" s="5" t="s">
        <v>37</v>
      </c>
      <c r="I11" s="5" t="s">
        <v>38</v>
      </c>
      <c r="J11" s="5" t="s">
        <v>39</v>
      </c>
      <c r="K11" s="9" t="s">
        <v>40</v>
      </c>
      <c r="L11" s="5" t="s">
        <v>41</v>
      </c>
      <c r="M11" s="6">
        <v>230037.73</v>
      </c>
      <c r="N11" s="4" t="s">
        <v>35</v>
      </c>
      <c r="O11" s="4" t="s">
        <v>35</v>
      </c>
      <c r="P11" s="6">
        <v>99421.92</v>
      </c>
      <c r="Q11" s="5" t="s">
        <v>35</v>
      </c>
      <c r="R11" s="4" t="s">
        <v>42</v>
      </c>
      <c r="S11" s="6">
        <v>189589.39</v>
      </c>
      <c r="T11" s="6"/>
      <c r="U11" s="6"/>
      <c r="V11" s="6">
        <v>189589.39</v>
      </c>
      <c r="W11" s="7" t="s">
        <v>33</v>
      </c>
    </row>
    <row r="12" spans="2:23" ht="45" x14ac:dyDescent="0.25">
      <c r="B12" s="2" t="s">
        <v>34</v>
      </c>
      <c r="C12" s="3" t="s">
        <v>70</v>
      </c>
      <c r="D12" s="4" t="s">
        <v>35</v>
      </c>
      <c r="E12" s="4" t="s">
        <v>36</v>
      </c>
      <c r="F12" s="5" t="s">
        <v>35</v>
      </c>
      <c r="G12" s="4" t="s">
        <v>35</v>
      </c>
      <c r="H12" s="5" t="s">
        <v>37</v>
      </c>
      <c r="I12" s="5" t="s">
        <v>38</v>
      </c>
      <c r="J12" s="5" t="s">
        <v>39</v>
      </c>
      <c r="K12" s="9" t="s">
        <v>40</v>
      </c>
      <c r="L12" s="5" t="s">
        <v>41</v>
      </c>
      <c r="M12" s="6">
        <v>230037.73</v>
      </c>
      <c r="N12" s="4" t="s">
        <v>35</v>
      </c>
      <c r="O12" s="4" t="s">
        <v>35</v>
      </c>
      <c r="P12" s="6" t="s">
        <v>52</v>
      </c>
      <c r="Q12" s="5"/>
      <c r="R12" s="4" t="s">
        <v>42</v>
      </c>
      <c r="S12" s="6">
        <v>88778.07</v>
      </c>
      <c r="T12" s="6"/>
      <c r="U12" s="6"/>
      <c r="V12" s="6">
        <v>88778.07</v>
      </c>
      <c r="W12" s="7" t="s">
        <v>33</v>
      </c>
    </row>
    <row r="13" spans="2:23" ht="45" x14ac:dyDescent="0.25">
      <c r="B13" s="2" t="s">
        <v>66</v>
      </c>
      <c r="C13" s="8" t="s">
        <v>67</v>
      </c>
      <c r="D13" s="4"/>
      <c r="E13" s="4" t="s">
        <v>36</v>
      </c>
      <c r="F13" s="5"/>
      <c r="G13" s="4"/>
      <c r="H13" s="12" t="s">
        <v>31</v>
      </c>
      <c r="I13" s="26" t="s">
        <v>32</v>
      </c>
      <c r="J13" s="5" t="s">
        <v>68</v>
      </c>
      <c r="K13" s="9">
        <v>43091</v>
      </c>
      <c r="L13" s="5" t="s">
        <v>69</v>
      </c>
      <c r="M13" s="6">
        <v>280007.39</v>
      </c>
      <c r="N13" s="4"/>
      <c r="O13" s="4"/>
      <c r="P13" s="6">
        <v>45963.76</v>
      </c>
      <c r="Q13" s="5"/>
      <c r="R13" s="4" t="s">
        <v>47</v>
      </c>
      <c r="S13" s="6">
        <v>202673.14</v>
      </c>
      <c r="T13" s="6"/>
      <c r="U13" s="6"/>
      <c r="V13" s="6">
        <f t="shared" ref="V13" si="0">S13+T13</f>
        <v>202673.14</v>
      </c>
      <c r="W13" s="7" t="s">
        <v>118</v>
      </c>
    </row>
    <row r="14" spans="2:23" ht="56.25" x14ac:dyDescent="0.25">
      <c r="B14" s="2" t="s">
        <v>59</v>
      </c>
      <c r="C14" s="8" t="s">
        <v>60</v>
      </c>
      <c r="D14" s="4"/>
      <c r="E14" s="4" t="s">
        <v>36</v>
      </c>
      <c r="F14" s="5"/>
      <c r="G14" s="4"/>
      <c r="H14" s="5" t="s">
        <v>56</v>
      </c>
      <c r="I14" s="4" t="s">
        <v>57</v>
      </c>
      <c r="J14" s="5" t="s">
        <v>61</v>
      </c>
      <c r="K14" s="9">
        <v>43446</v>
      </c>
      <c r="L14" s="5" t="s">
        <v>44</v>
      </c>
      <c r="M14" s="6">
        <v>143981.26</v>
      </c>
      <c r="N14" s="4"/>
      <c r="O14" s="4"/>
      <c r="P14" s="6"/>
      <c r="Q14" s="5"/>
      <c r="R14" s="4" t="s">
        <v>47</v>
      </c>
      <c r="S14" s="6">
        <v>141061.5</v>
      </c>
      <c r="T14" s="6"/>
      <c r="U14" s="6"/>
      <c r="V14" s="6">
        <f>S14+T14</f>
        <v>141061.5</v>
      </c>
      <c r="W14" s="7" t="s">
        <v>118</v>
      </c>
    </row>
    <row r="15" spans="2:23" ht="33.75" x14ac:dyDescent="0.25">
      <c r="B15" s="2" t="s">
        <v>65</v>
      </c>
      <c r="C15" s="8" t="s">
        <v>62</v>
      </c>
      <c r="D15" s="4"/>
      <c r="E15" s="4" t="s">
        <v>36</v>
      </c>
      <c r="F15" s="5"/>
      <c r="G15" s="4"/>
      <c r="H15" s="5" t="s">
        <v>63</v>
      </c>
      <c r="I15" s="4" t="s">
        <v>72</v>
      </c>
      <c r="J15" s="5" t="s">
        <v>64</v>
      </c>
      <c r="K15" s="9">
        <v>43130</v>
      </c>
      <c r="L15" s="5" t="s">
        <v>41</v>
      </c>
      <c r="M15" s="6">
        <v>98824.79</v>
      </c>
      <c r="N15" s="4"/>
      <c r="O15" s="4"/>
      <c r="P15" s="6"/>
      <c r="Q15" s="5"/>
      <c r="R15" s="4" t="s">
        <v>47</v>
      </c>
      <c r="S15" s="6">
        <v>30000</v>
      </c>
      <c r="T15" s="6"/>
      <c r="U15" s="6"/>
      <c r="V15" s="6">
        <v>30000</v>
      </c>
      <c r="W15" s="7" t="s">
        <v>33</v>
      </c>
    </row>
    <row r="16" spans="2:23" ht="67.5" x14ac:dyDescent="0.25">
      <c r="B16" s="2" t="s">
        <v>80</v>
      </c>
      <c r="C16" s="8" t="s">
        <v>81</v>
      </c>
      <c r="D16" s="4"/>
      <c r="E16" s="4" t="s">
        <v>36</v>
      </c>
      <c r="F16" s="5"/>
      <c r="G16" s="4"/>
      <c r="H16" s="5" t="s">
        <v>56</v>
      </c>
      <c r="I16" s="4" t="s">
        <v>57</v>
      </c>
      <c r="J16" s="5" t="s">
        <v>82</v>
      </c>
      <c r="K16" s="9">
        <v>43171</v>
      </c>
      <c r="L16" s="5" t="s">
        <v>69</v>
      </c>
      <c r="M16" s="6">
        <v>158763.82</v>
      </c>
      <c r="N16" s="4"/>
      <c r="O16" s="4"/>
      <c r="P16" s="6"/>
      <c r="Q16" s="5"/>
      <c r="R16" s="4" t="s">
        <v>47</v>
      </c>
      <c r="S16" s="6">
        <v>131000.61</v>
      </c>
      <c r="T16" s="6"/>
      <c r="U16" s="6"/>
      <c r="V16" s="6">
        <f>S16+T16</f>
        <v>131000.61</v>
      </c>
      <c r="W16" s="7" t="s">
        <v>118</v>
      </c>
    </row>
    <row r="17" spans="1:24" ht="45" x14ac:dyDescent="0.25">
      <c r="B17" s="2" t="s">
        <v>75</v>
      </c>
      <c r="C17" s="8" t="s">
        <v>76</v>
      </c>
      <c r="D17" s="4"/>
      <c r="E17" s="4" t="s">
        <v>36</v>
      </c>
      <c r="F17" s="5"/>
      <c r="G17" s="4"/>
      <c r="H17" s="5" t="s">
        <v>77</v>
      </c>
      <c r="I17" s="4" t="s">
        <v>78</v>
      </c>
      <c r="J17" s="5" t="s">
        <v>79</v>
      </c>
      <c r="K17" s="9">
        <v>43297</v>
      </c>
      <c r="L17" s="5" t="s">
        <v>69</v>
      </c>
      <c r="M17" s="6">
        <v>317288.21999999997</v>
      </c>
      <c r="N17" s="4"/>
      <c r="O17" s="4"/>
      <c r="P17" s="6"/>
      <c r="Q17" s="5"/>
      <c r="R17" s="4" t="s">
        <v>47</v>
      </c>
      <c r="S17" s="6">
        <v>229918.94</v>
      </c>
      <c r="T17" s="6"/>
      <c r="U17" s="6"/>
      <c r="V17" s="6">
        <v>229918.94</v>
      </c>
      <c r="W17" s="7" t="s">
        <v>118</v>
      </c>
    </row>
    <row r="18" spans="1:24" ht="168.75" x14ac:dyDescent="0.25">
      <c r="B18" s="2" t="s">
        <v>85</v>
      </c>
      <c r="C18" s="8" t="s">
        <v>86</v>
      </c>
      <c r="D18" s="4"/>
      <c r="E18" s="4" t="s">
        <v>36</v>
      </c>
      <c r="F18" s="5"/>
      <c r="G18" s="4"/>
      <c r="H18" s="5" t="s">
        <v>56</v>
      </c>
      <c r="I18" s="4" t="s">
        <v>57</v>
      </c>
      <c r="J18" s="5" t="s">
        <v>87</v>
      </c>
      <c r="K18" s="9">
        <v>43349</v>
      </c>
      <c r="L18" s="4" t="s">
        <v>88</v>
      </c>
      <c r="M18" s="6">
        <v>380480.67</v>
      </c>
      <c r="N18" s="4"/>
      <c r="O18" s="4"/>
      <c r="P18" s="6"/>
      <c r="Q18" s="5"/>
      <c r="R18" s="4" t="s">
        <v>47</v>
      </c>
      <c r="S18" s="6">
        <v>344329.26</v>
      </c>
      <c r="T18" s="6"/>
      <c r="U18" s="6"/>
      <c r="V18" s="6">
        <f t="shared" ref="V18" si="1">S18+T18</f>
        <v>344329.26</v>
      </c>
      <c r="W18" s="7" t="s">
        <v>118</v>
      </c>
    </row>
    <row r="19" spans="1:24" ht="45" x14ac:dyDescent="0.25">
      <c r="B19" s="2" t="s">
        <v>99</v>
      </c>
      <c r="C19" s="8" t="s">
        <v>95</v>
      </c>
      <c r="D19" s="4"/>
      <c r="E19" s="4"/>
      <c r="F19" s="5"/>
      <c r="G19" s="4"/>
      <c r="H19" s="5" t="s">
        <v>96</v>
      </c>
      <c r="I19" s="4" t="s">
        <v>97</v>
      </c>
      <c r="J19" s="4" t="s">
        <v>98</v>
      </c>
      <c r="K19" s="9">
        <v>43815</v>
      </c>
      <c r="L19" s="5" t="s">
        <v>43</v>
      </c>
      <c r="M19" s="6">
        <v>1009684.8</v>
      </c>
      <c r="N19" s="4"/>
      <c r="O19" s="4"/>
      <c r="P19" s="6"/>
      <c r="Q19" s="5"/>
      <c r="R19" s="4" t="s">
        <v>47</v>
      </c>
      <c r="S19" s="6">
        <v>336595.69</v>
      </c>
      <c r="T19" s="6"/>
      <c r="U19" s="6"/>
      <c r="V19" s="6">
        <v>336595.69</v>
      </c>
      <c r="W19" s="50" t="s">
        <v>178</v>
      </c>
      <c r="X19" s="49"/>
    </row>
    <row r="20" spans="1:24" ht="78.75" x14ac:dyDescent="0.25">
      <c r="B20" s="2" t="s">
        <v>91</v>
      </c>
      <c r="C20" s="8" t="s">
        <v>92</v>
      </c>
      <c r="D20" s="4"/>
      <c r="E20" s="4"/>
      <c r="F20" s="5"/>
      <c r="G20" s="4"/>
      <c r="H20" s="5" t="s">
        <v>93</v>
      </c>
      <c r="I20" s="4" t="s">
        <v>94</v>
      </c>
      <c r="J20" s="4" t="s">
        <v>90</v>
      </c>
      <c r="K20" s="9">
        <v>43693</v>
      </c>
      <c r="L20" s="5" t="s">
        <v>51</v>
      </c>
      <c r="M20" s="6">
        <v>25920</v>
      </c>
      <c r="N20" s="4"/>
      <c r="O20" s="4"/>
      <c r="P20" s="6"/>
      <c r="Q20" s="5"/>
      <c r="R20" s="4" t="s">
        <v>46</v>
      </c>
      <c r="S20" s="6">
        <v>33318</v>
      </c>
      <c r="T20" s="6">
        <v>3163.05</v>
      </c>
      <c r="U20" s="6">
        <v>3163.05</v>
      </c>
      <c r="V20" s="6">
        <f t="shared" ref="V20:V23" si="2">S20+T20</f>
        <v>36481.050000000003</v>
      </c>
      <c r="W20" s="7" t="s">
        <v>30</v>
      </c>
      <c r="X20" s="49"/>
    </row>
    <row r="21" spans="1:24" ht="45" x14ac:dyDescent="0.25">
      <c r="B21" s="2" t="s">
        <v>106</v>
      </c>
      <c r="C21" s="8" t="s">
        <v>107</v>
      </c>
      <c r="D21" s="4" t="s">
        <v>113</v>
      </c>
      <c r="E21" s="4" t="s">
        <v>114</v>
      </c>
      <c r="F21" s="36">
        <v>486785.53</v>
      </c>
      <c r="G21" s="4">
        <v>12439.77</v>
      </c>
      <c r="H21" s="5" t="s">
        <v>108</v>
      </c>
      <c r="I21" s="4" t="s">
        <v>109</v>
      </c>
      <c r="J21" s="4" t="s">
        <v>110</v>
      </c>
      <c r="K21" s="9">
        <v>43788</v>
      </c>
      <c r="L21" s="5" t="s">
        <v>51</v>
      </c>
      <c r="M21" s="6">
        <v>489225.3</v>
      </c>
      <c r="N21" s="4"/>
      <c r="O21" s="4"/>
      <c r="P21" s="6"/>
      <c r="Q21" s="5"/>
      <c r="R21" s="4" t="s">
        <v>46</v>
      </c>
      <c r="S21" s="6">
        <v>35444.870000000003</v>
      </c>
      <c r="T21" s="6"/>
      <c r="U21" s="6"/>
      <c r="V21" s="6">
        <v>35444.870000000003</v>
      </c>
      <c r="W21" s="7" t="s">
        <v>118</v>
      </c>
    </row>
    <row r="22" spans="1:24" ht="112.5" x14ac:dyDescent="0.25">
      <c r="A22" s="22"/>
      <c r="B22" s="2" t="s">
        <v>115</v>
      </c>
      <c r="C22" s="8" t="s">
        <v>116</v>
      </c>
      <c r="D22" s="4"/>
      <c r="E22" s="4"/>
      <c r="F22" s="5"/>
      <c r="G22" s="4"/>
      <c r="H22" s="5" t="s">
        <v>56</v>
      </c>
      <c r="I22" s="4" t="s">
        <v>57</v>
      </c>
      <c r="J22" s="4" t="s">
        <v>100</v>
      </c>
      <c r="K22" s="9">
        <v>44089</v>
      </c>
      <c r="L22" s="4" t="s">
        <v>58</v>
      </c>
      <c r="M22" s="6">
        <v>555813.02</v>
      </c>
      <c r="N22" s="4"/>
      <c r="O22" s="4"/>
      <c r="P22" s="6">
        <v>129158.02</v>
      </c>
      <c r="Q22" s="5"/>
      <c r="R22" s="4" t="s">
        <v>47</v>
      </c>
      <c r="S22" s="6">
        <v>320000.09999999998</v>
      </c>
      <c r="T22" s="6"/>
      <c r="U22" s="6"/>
      <c r="V22" s="6">
        <v>320000.09999999998</v>
      </c>
      <c r="W22" s="7" t="s">
        <v>118</v>
      </c>
    </row>
    <row r="23" spans="1:24" ht="78.75" x14ac:dyDescent="0.25">
      <c r="B23" s="2" t="s">
        <v>111</v>
      </c>
      <c r="C23" s="8" t="s">
        <v>112</v>
      </c>
      <c r="D23" s="4"/>
      <c r="E23" s="4"/>
      <c r="F23" s="5"/>
      <c r="G23" s="4"/>
      <c r="H23" s="5" t="s">
        <v>102</v>
      </c>
      <c r="I23" s="4" t="s">
        <v>101</v>
      </c>
      <c r="J23" s="4" t="s">
        <v>105</v>
      </c>
      <c r="K23" s="9">
        <v>44104</v>
      </c>
      <c r="L23" s="4" t="s">
        <v>44</v>
      </c>
      <c r="M23" s="6">
        <v>195242.94</v>
      </c>
      <c r="N23" s="4"/>
      <c r="O23" s="4"/>
      <c r="P23" s="6">
        <v>48304.9</v>
      </c>
      <c r="Q23" s="5"/>
      <c r="R23" s="4" t="s">
        <v>47</v>
      </c>
      <c r="S23" s="6">
        <v>228931.16</v>
      </c>
      <c r="T23" s="6"/>
      <c r="U23" s="6"/>
      <c r="V23" s="6">
        <f t="shared" si="2"/>
        <v>228931.16</v>
      </c>
      <c r="W23" s="50" t="s">
        <v>118</v>
      </c>
      <c r="X23" s="49"/>
    </row>
    <row r="24" spans="1:24" ht="22.5" x14ac:dyDescent="0.25">
      <c r="B24" s="2" t="s">
        <v>176</v>
      </c>
      <c r="C24" s="8" t="s">
        <v>163</v>
      </c>
      <c r="D24" s="4"/>
      <c r="E24" s="4"/>
      <c r="F24" s="5"/>
      <c r="G24" s="4"/>
      <c r="H24" s="41" t="s">
        <v>164</v>
      </c>
      <c r="I24" s="4" t="s">
        <v>165</v>
      </c>
      <c r="J24" s="4" t="s">
        <v>166</v>
      </c>
      <c r="K24" s="9">
        <v>44243</v>
      </c>
      <c r="L24" s="5" t="s">
        <v>45</v>
      </c>
      <c r="M24" s="6">
        <v>403016.96000000002</v>
      </c>
      <c r="N24" s="4"/>
      <c r="O24" s="4"/>
      <c r="P24" s="6"/>
      <c r="Q24" s="5"/>
      <c r="R24" s="4"/>
      <c r="S24" s="6">
        <v>88062.9</v>
      </c>
      <c r="T24" s="6">
        <v>562892.72</v>
      </c>
      <c r="U24" s="6">
        <f>S24+T24</f>
        <v>650955.62</v>
      </c>
      <c r="V24" s="6">
        <f>S24+T24</f>
        <v>650955.62</v>
      </c>
      <c r="W24" s="7" t="s">
        <v>30</v>
      </c>
      <c r="X24" s="49"/>
    </row>
    <row r="25" spans="1:24" ht="45" x14ac:dyDescent="0.25">
      <c r="B25" s="2" t="s">
        <v>50</v>
      </c>
      <c r="C25" s="8" t="s">
        <v>172</v>
      </c>
      <c r="D25" s="23"/>
      <c r="E25" s="23"/>
      <c r="F25" s="23"/>
      <c r="G25" s="23"/>
      <c r="H25" s="5" t="s">
        <v>173</v>
      </c>
      <c r="I25" s="4" t="s">
        <v>174</v>
      </c>
      <c r="J25" s="45" t="s">
        <v>175</v>
      </c>
      <c r="K25" s="28">
        <v>44200</v>
      </c>
      <c r="L25" s="6" t="s">
        <v>53</v>
      </c>
      <c r="M25" s="6">
        <v>12184.74</v>
      </c>
      <c r="N25" s="23"/>
      <c r="O25" s="6" t="s">
        <v>53</v>
      </c>
      <c r="P25" s="6">
        <v>12184.74</v>
      </c>
      <c r="Q25" s="23"/>
      <c r="R25" s="4"/>
      <c r="S25" s="6">
        <v>4061.58</v>
      </c>
      <c r="T25" s="6">
        <v>16246.32</v>
      </c>
      <c r="U25" s="6">
        <f>S25+T25</f>
        <v>20307.900000000001</v>
      </c>
      <c r="V25" s="6">
        <f>S25+T25</f>
        <v>20307.900000000001</v>
      </c>
      <c r="W25" s="7" t="s">
        <v>33</v>
      </c>
      <c r="X25" s="49"/>
    </row>
    <row r="26" spans="1:24" ht="45" x14ac:dyDescent="0.25">
      <c r="B26" s="2" t="s">
        <v>184</v>
      </c>
      <c r="C26" s="51" t="s">
        <v>197</v>
      </c>
      <c r="D26" s="23"/>
      <c r="E26" s="23"/>
      <c r="F26" s="23"/>
      <c r="G26" s="23"/>
      <c r="H26" s="52" t="s">
        <v>199</v>
      </c>
      <c r="I26" s="46" t="s">
        <v>198</v>
      </c>
      <c r="J26" s="52" t="s">
        <v>200</v>
      </c>
      <c r="K26" s="53">
        <v>44203</v>
      </c>
      <c r="L26" s="46" t="s">
        <v>161</v>
      </c>
      <c r="M26" s="6">
        <v>31368.39</v>
      </c>
      <c r="N26" s="23"/>
      <c r="O26" s="6"/>
      <c r="P26" s="6"/>
      <c r="Q26" s="23"/>
      <c r="R26" s="4"/>
      <c r="S26" s="6">
        <v>0</v>
      </c>
      <c r="T26" s="6">
        <v>31368.39</v>
      </c>
      <c r="U26" s="6">
        <v>31368.39</v>
      </c>
      <c r="V26" s="6">
        <v>31368.39</v>
      </c>
      <c r="W26" s="7" t="s">
        <v>33</v>
      </c>
      <c r="X26" s="49"/>
    </row>
    <row r="27" spans="1:24" ht="78.75" x14ac:dyDescent="0.25">
      <c r="B27" s="2" t="s">
        <v>184</v>
      </c>
      <c r="C27" s="51" t="s">
        <v>179</v>
      </c>
      <c r="D27" s="23"/>
      <c r="E27" s="23"/>
      <c r="F27" s="23"/>
      <c r="G27" s="23"/>
      <c r="H27" s="5" t="s">
        <v>181</v>
      </c>
      <c r="I27" s="4" t="s">
        <v>180</v>
      </c>
      <c r="J27" s="52" t="s">
        <v>182</v>
      </c>
      <c r="K27" s="53">
        <v>44281</v>
      </c>
      <c r="L27" s="46" t="s">
        <v>183</v>
      </c>
      <c r="M27" s="6">
        <v>32297.72</v>
      </c>
      <c r="N27" s="23"/>
      <c r="O27" s="23"/>
      <c r="P27" s="29"/>
      <c r="Q27" s="23"/>
      <c r="R27" s="23"/>
      <c r="S27" s="6">
        <v>0</v>
      </c>
      <c r="T27" s="6">
        <v>8073.68</v>
      </c>
      <c r="U27" s="6">
        <v>8073.68</v>
      </c>
      <c r="V27" s="6">
        <v>8073.68</v>
      </c>
      <c r="W27" s="7" t="s">
        <v>30</v>
      </c>
      <c r="X27" s="49"/>
    </row>
    <row r="28" spans="1:24" ht="45" x14ac:dyDescent="0.25">
      <c r="B28" s="2" t="s">
        <v>50</v>
      </c>
      <c r="C28" s="51" t="s">
        <v>215</v>
      </c>
      <c r="D28" s="23"/>
      <c r="E28" s="23"/>
      <c r="F28" s="23"/>
      <c r="G28" s="23"/>
      <c r="H28" s="52" t="s">
        <v>214</v>
      </c>
      <c r="I28" s="46" t="s">
        <v>213</v>
      </c>
      <c r="J28" s="52" t="s">
        <v>216</v>
      </c>
      <c r="K28" s="53">
        <v>44284</v>
      </c>
      <c r="L28" s="46" t="s">
        <v>45</v>
      </c>
      <c r="M28" s="6">
        <v>74114.48</v>
      </c>
      <c r="N28" s="23"/>
      <c r="O28" s="23"/>
      <c r="P28" s="29"/>
      <c r="Q28" s="23"/>
      <c r="R28" s="23"/>
      <c r="S28" s="6">
        <v>0</v>
      </c>
      <c r="T28" s="6">
        <v>74114.48</v>
      </c>
      <c r="U28" s="6">
        <v>74114.48</v>
      </c>
      <c r="V28" s="6">
        <v>74114.48</v>
      </c>
      <c r="W28" s="7" t="s">
        <v>33</v>
      </c>
      <c r="X28" s="49"/>
    </row>
    <row r="29" spans="1:24" ht="56.25" x14ac:dyDescent="0.25">
      <c r="B29" s="2" t="s">
        <v>50</v>
      </c>
      <c r="C29" s="51" t="s">
        <v>194</v>
      </c>
      <c r="D29" s="23"/>
      <c r="E29" s="23"/>
      <c r="F29" s="23"/>
      <c r="G29" s="23"/>
      <c r="H29" s="52" t="s">
        <v>154</v>
      </c>
      <c r="I29" s="47" t="s">
        <v>195</v>
      </c>
      <c r="J29" s="52" t="s">
        <v>196</v>
      </c>
      <c r="K29" s="53">
        <v>44293</v>
      </c>
      <c r="L29" s="46" t="s">
        <v>84</v>
      </c>
      <c r="M29" s="6">
        <v>64838.6</v>
      </c>
      <c r="N29" s="23"/>
      <c r="O29" s="23"/>
      <c r="P29" s="29"/>
      <c r="Q29" s="23"/>
      <c r="R29" s="23"/>
      <c r="S29" s="6">
        <v>0</v>
      </c>
      <c r="T29" s="6">
        <v>16209.65</v>
      </c>
      <c r="U29" s="6">
        <v>16209.65</v>
      </c>
      <c r="V29" s="6">
        <v>16209.65</v>
      </c>
      <c r="W29" s="7" t="s">
        <v>30</v>
      </c>
      <c r="X29" s="49"/>
    </row>
    <row r="30" spans="1:24" ht="33.75" x14ac:dyDescent="0.25">
      <c r="B30" s="2" t="s">
        <v>50</v>
      </c>
      <c r="C30" s="51" t="s">
        <v>208</v>
      </c>
      <c r="D30" s="23"/>
      <c r="E30" s="23"/>
      <c r="F30" s="23"/>
      <c r="G30" s="23"/>
      <c r="H30" s="52" t="s">
        <v>209</v>
      </c>
      <c r="I30" s="47" t="s">
        <v>210</v>
      </c>
      <c r="J30" s="52" t="s">
        <v>211</v>
      </c>
      <c r="K30" s="53">
        <v>44305</v>
      </c>
      <c r="L30" s="46" t="s">
        <v>161</v>
      </c>
      <c r="M30" s="6">
        <v>32227.06</v>
      </c>
      <c r="N30" s="23"/>
      <c r="O30" s="23"/>
      <c r="P30" s="29"/>
      <c r="Q30" s="23"/>
      <c r="R30" s="23"/>
      <c r="S30" s="6">
        <v>0</v>
      </c>
      <c r="T30" s="6">
        <v>32227.06</v>
      </c>
      <c r="U30" s="6">
        <v>32227.06</v>
      </c>
      <c r="V30" s="6">
        <v>32227.06</v>
      </c>
      <c r="W30" s="7" t="s">
        <v>33</v>
      </c>
      <c r="X30" s="49"/>
    </row>
    <row r="31" spans="1:24" ht="45" x14ac:dyDescent="0.25">
      <c r="B31" s="2" t="s">
        <v>184</v>
      </c>
      <c r="C31" s="51" t="s">
        <v>206</v>
      </c>
      <c r="D31" s="23"/>
      <c r="E31" s="23"/>
      <c r="F31" s="23"/>
      <c r="G31" s="23"/>
      <c r="H31" s="52" t="s">
        <v>204</v>
      </c>
      <c r="I31" s="47" t="s">
        <v>203</v>
      </c>
      <c r="J31" s="52" t="s">
        <v>207</v>
      </c>
      <c r="K31" s="53">
        <v>44258</v>
      </c>
      <c r="L31" s="46" t="s">
        <v>161</v>
      </c>
      <c r="M31" s="6">
        <v>10000</v>
      </c>
      <c r="N31" s="23"/>
      <c r="O31" s="23"/>
      <c r="P31" s="29"/>
      <c r="Q31" s="23"/>
      <c r="R31" s="23"/>
      <c r="S31" s="6">
        <v>0</v>
      </c>
      <c r="T31" s="6">
        <v>10000</v>
      </c>
      <c r="U31" s="6">
        <v>10000</v>
      </c>
      <c r="V31" s="6">
        <v>10000</v>
      </c>
      <c r="W31" s="7" t="s">
        <v>33</v>
      </c>
      <c r="X31" s="49"/>
    </row>
    <row r="32" spans="1:24" ht="45" x14ac:dyDescent="0.25">
      <c r="B32" s="2" t="s">
        <v>184</v>
      </c>
      <c r="C32" s="51" t="s">
        <v>202</v>
      </c>
      <c r="D32" s="23"/>
      <c r="E32" s="23"/>
      <c r="F32" s="23"/>
      <c r="G32" s="23"/>
      <c r="H32" s="52" t="s">
        <v>204</v>
      </c>
      <c r="I32" s="47" t="s">
        <v>203</v>
      </c>
      <c r="J32" s="52" t="s">
        <v>205</v>
      </c>
      <c r="K32" s="53">
        <v>44260</v>
      </c>
      <c r="L32" s="46" t="s">
        <v>161</v>
      </c>
      <c r="M32" s="6">
        <v>25000</v>
      </c>
      <c r="N32" s="23"/>
      <c r="O32" s="23"/>
      <c r="P32" s="29"/>
      <c r="Q32" s="23"/>
      <c r="R32" s="23"/>
      <c r="S32" s="6">
        <v>0</v>
      </c>
      <c r="T32" s="6">
        <v>25000</v>
      </c>
      <c r="U32" s="6">
        <v>25000</v>
      </c>
      <c r="V32" s="6">
        <v>25000</v>
      </c>
      <c r="W32" s="7" t="s">
        <v>33</v>
      </c>
      <c r="X32" s="49"/>
    </row>
    <row r="33" spans="2:24" ht="67.5" x14ac:dyDescent="0.25">
      <c r="B33" s="56"/>
      <c r="C33" s="51" t="s">
        <v>185</v>
      </c>
      <c r="D33" s="23"/>
      <c r="E33" s="23"/>
      <c r="F33" s="23"/>
      <c r="G33" s="23"/>
      <c r="H33" s="5" t="s">
        <v>187</v>
      </c>
      <c r="I33" s="4" t="s">
        <v>186</v>
      </c>
      <c r="J33" s="52"/>
      <c r="K33" s="52"/>
      <c r="L33" s="46"/>
      <c r="M33" s="52"/>
      <c r="N33" s="23"/>
      <c r="O33" s="23"/>
      <c r="P33" s="29"/>
      <c r="Q33" s="23"/>
      <c r="R33" s="23"/>
      <c r="S33" s="6">
        <v>0</v>
      </c>
      <c r="T33" s="6">
        <v>1342.75</v>
      </c>
      <c r="U33" s="6">
        <v>1342.75</v>
      </c>
      <c r="V33" s="6">
        <v>1342.75</v>
      </c>
      <c r="W33" s="7" t="s">
        <v>33</v>
      </c>
      <c r="X33" s="49"/>
    </row>
    <row r="34" spans="2:24" ht="67.5" x14ac:dyDescent="0.25">
      <c r="B34" s="56"/>
      <c r="C34" s="51" t="s">
        <v>188</v>
      </c>
      <c r="D34" s="23"/>
      <c r="E34" s="23"/>
      <c r="F34" s="23"/>
      <c r="G34" s="23"/>
      <c r="H34" s="46" t="s">
        <v>190</v>
      </c>
      <c r="I34" s="46" t="s">
        <v>189</v>
      </c>
      <c r="J34" s="23"/>
      <c r="K34" s="42"/>
      <c r="L34" s="55"/>
      <c r="M34" s="23"/>
      <c r="N34" s="23"/>
      <c r="O34" s="23"/>
      <c r="P34" s="29"/>
      <c r="Q34" s="23"/>
      <c r="R34" s="23"/>
      <c r="S34" s="6">
        <v>0</v>
      </c>
      <c r="T34" s="6">
        <v>1742.75</v>
      </c>
      <c r="U34" s="6">
        <v>1742.75</v>
      </c>
      <c r="V34" s="6">
        <v>1742.75</v>
      </c>
      <c r="W34" s="7" t="s">
        <v>33</v>
      </c>
      <c r="X34" s="49"/>
    </row>
    <row r="35" spans="2:24" ht="67.5" x14ac:dyDescent="0.25">
      <c r="B35" s="56"/>
      <c r="C35" s="51" t="s">
        <v>188</v>
      </c>
      <c r="D35" s="23"/>
      <c r="E35" s="23"/>
      <c r="F35" s="23"/>
      <c r="G35" s="23"/>
      <c r="H35" s="46" t="s">
        <v>135</v>
      </c>
      <c r="I35" s="46" t="s">
        <v>136</v>
      </c>
      <c r="J35" s="23"/>
      <c r="K35" s="42"/>
      <c r="L35" s="55"/>
      <c r="M35" s="23"/>
      <c r="N35" s="23"/>
      <c r="O35" s="23"/>
      <c r="P35" s="29"/>
      <c r="Q35" s="23"/>
      <c r="R35" s="23"/>
      <c r="S35" s="6">
        <v>0</v>
      </c>
      <c r="T35" s="6">
        <v>1342.75</v>
      </c>
      <c r="U35" s="6">
        <v>1342.75</v>
      </c>
      <c r="V35" s="6">
        <v>1342.75</v>
      </c>
      <c r="W35" s="7" t="s">
        <v>33</v>
      </c>
      <c r="X35" s="49"/>
    </row>
    <row r="36" spans="2:24" ht="67.5" x14ac:dyDescent="0.25">
      <c r="B36" s="56"/>
      <c r="C36" s="51" t="s">
        <v>191</v>
      </c>
      <c r="D36" s="23"/>
      <c r="E36" s="23"/>
      <c r="F36" s="23"/>
      <c r="G36" s="23"/>
      <c r="H36" s="52" t="s">
        <v>192</v>
      </c>
      <c r="I36" s="51" t="s">
        <v>193</v>
      </c>
      <c r="J36" s="23"/>
      <c r="K36" s="42"/>
      <c r="L36" s="55"/>
      <c r="M36" s="23"/>
      <c r="N36" s="23"/>
      <c r="O36" s="23"/>
      <c r="P36" s="29"/>
      <c r="Q36" s="23"/>
      <c r="R36" s="23"/>
      <c r="S36" s="6">
        <v>0</v>
      </c>
      <c r="T36" s="6">
        <v>25000</v>
      </c>
      <c r="U36" s="6">
        <v>25000</v>
      </c>
      <c r="V36" s="6">
        <v>25000</v>
      </c>
      <c r="W36" s="7" t="s">
        <v>33</v>
      </c>
      <c r="X36" s="49"/>
    </row>
    <row r="37" spans="2:24" ht="78.75" x14ac:dyDescent="0.25">
      <c r="B37" s="56"/>
      <c r="C37" s="51" t="s">
        <v>201</v>
      </c>
      <c r="D37" s="23"/>
      <c r="E37" s="23"/>
      <c r="F37" s="23"/>
      <c r="G37" s="23"/>
      <c r="H37" s="52" t="s">
        <v>199</v>
      </c>
      <c r="I37" s="46" t="s">
        <v>198</v>
      </c>
      <c r="J37" s="23"/>
      <c r="K37" s="42"/>
      <c r="L37" s="55"/>
      <c r="M37" s="23"/>
      <c r="N37" s="23"/>
      <c r="O37" s="23"/>
      <c r="P37" s="29"/>
      <c r="Q37" s="23"/>
      <c r="R37" s="23"/>
      <c r="S37" s="6">
        <v>0</v>
      </c>
      <c r="T37" s="6">
        <v>37482.5</v>
      </c>
      <c r="U37" s="6">
        <v>37482.5</v>
      </c>
      <c r="V37" s="6">
        <v>37482.5</v>
      </c>
      <c r="W37" s="7" t="s">
        <v>33</v>
      </c>
      <c r="X37" s="49"/>
    </row>
    <row r="38" spans="2:24" ht="34.5" thickBot="1" x14ac:dyDescent="0.3">
      <c r="B38" s="57"/>
      <c r="C38" s="58" t="s">
        <v>212</v>
      </c>
      <c r="D38" s="24"/>
      <c r="E38" s="24"/>
      <c r="F38" s="24"/>
      <c r="G38" s="24"/>
      <c r="H38" s="59" t="s">
        <v>214</v>
      </c>
      <c r="I38" s="60" t="s">
        <v>213</v>
      </c>
      <c r="J38" s="24"/>
      <c r="K38" s="61"/>
      <c r="L38" s="62"/>
      <c r="M38" s="24"/>
      <c r="N38" s="24"/>
      <c r="O38" s="24"/>
      <c r="P38" s="30"/>
      <c r="Q38" s="24"/>
      <c r="R38" s="24"/>
      <c r="S38" s="25">
        <v>0</v>
      </c>
      <c r="T38" s="25">
        <v>14000</v>
      </c>
      <c r="U38" s="25">
        <v>14000</v>
      </c>
      <c r="V38" s="25">
        <v>14000</v>
      </c>
      <c r="W38" s="20" t="s">
        <v>33</v>
      </c>
      <c r="X38" s="49"/>
    </row>
  </sheetData>
  <mergeCells count="14">
    <mergeCell ref="B2:W2"/>
    <mergeCell ref="B9:B10"/>
    <mergeCell ref="C9:C10"/>
    <mergeCell ref="D9:G9"/>
    <mergeCell ref="H9:J9"/>
    <mergeCell ref="K9:N9"/>
    <mergeCell ref="O9:P9"/>
    <mergeCell ref="H6:J7"/>
    <mergeCell ref="Q9:Q10"/>
    <mergeCell ref="R9:U9"/>
    <mergeCell ref="V9:V10"/>
    <mergeCell ref="W9:W10"/>
    <mergeCell ref="L6:P7"/>
    <mergeCell ref="R6:V7"/>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4BD44-14B7-438A-8E5B-5A773160F972}">
  <dimension ref="A1:X38"/>
  <sheetViews>
    <sheetView topLeftCell="J9" workbookViewId="0">
      <selection activeCell="A9" sqref="A1:W1048576"/>
    </sheetView>
  </sheetViews>
  <sheetFormatPr defaultRowHeight="15" x14ac:dyDescent="0.25"/>
  <cols>
    <col min="1" max="1" width="3.42578125" customWidth="1"/>
    <col min="2" max="2" width="12.85546875" customWidth="1"/>
    <col min="3" max="3" width="41.42578125" bestFit="1" customWidth="1"/>
    <col min="4" max="4" width="11.140625" customWidth="1"/>
    <col min="5" max="5" width="14.7109375" customWidth="1"/>
    <col min="6" max="6" width="9.28515625" customWidth="1"/>
    <col min="7" max="7" width="14" customWidth="1"/>
    <col min="8" max="8" width="15" customWidth="1"/>
    <col min="9" max="9" width="33.140625" customWidth="1"/>
    <col min="10" max="10" width="7.7109375" customWidth="1"/>
    <col min="11" max="11" width="9" style="32" customWidth="1"/>
    <col min="12" max="12" width="7.7109375" style="54" customWidth="1"/>
    <col min="13" max="13" width="10" customWidth="1"/>
    <col min="14" max="14" width="18" customWidth="1"/>
    <col min="15" max="15" width="6.85546875" customWidth="1"/>
    <col min="16" max="16" width="13.42578125" style="22" customWidth="1"/>
    <col min="17" max="17" width="10" customWidth="1"/>
    <col min="18" max="18" width="10.85546875" customWidth="1"/>
    <col min="19" max="19" width="14" customWidth="1"/>
    <col min="20" max="21" width="13.7109375" customWidth="1"/>
    <col min="22" max="22" width="13.5703125" customWidth="1"/>
    <col min="23" max="23" width="9.42578125" bestFit="1" customWidth="1"/>
  </cols>
  <sheetData>
    <row r="1" spans="2:23" ht="15.75" thickBot="1" x14ac:dyDescent="0.3"/>
    <row r="2" spans="2:23" ht="15.75" thickBot="1" x14ac:dyDescent="0.3">
      <c r="B2" s="80" t="s">
        <v>89</v>
      </c>
      <c r="C2" s="81"/>
      <c r="D2" s="81"/>
      <c r="E2" s="81"/>
      <c r="F2" s="81"/>
      <c r="G2" s="81"/>
      <c r="H2" s="81"/>
      <c r="I2" s="81"/>
      <c r="J2" s="81"/>
      <c r="K2" s="81"/>
      <c r="L2" s="81"/>
      <c r="M2" s="81"/>
      <c r="N2" s="81"/>
      <c r="O2" s="81"/>
      <c r="P2" s="81"/>
      <c r="Q2" s="81"/>
      <c r="R2" s="81"/>
      <c r="S2" s="81"/>
      <c r="T2" s="81"/>
      <c r="U2" s="81"/>
      <c r="V2" s="81"/>
      <c r="W2" s="82"/>
    </row>
    <row r="3" spans="2:23" x14ac:dyDescent="0.25">
      <c r="B3" s="16"/>
      <c r="C3" s="13"/>
      <c r="D3" s="13"/>
      <c r="E3" s="13"/>
      <c r="F3" s="13"/>
      <c r="G3" s="13"/>
      <c r="H3" s="13"/>
      <c r="I3" s="13"/>
      <c r="J3" s="13"/>
      <c r="K3" s="33"/>
      <c r="L3" s="13"/>
      <c r="M3" s="13"/>
      <c r="N3" s="13"/>
      <c r="O3" s="13"/>
      <c r="P3" s="31"/>
      <c r="Q3" s="13"/>
      <c r="R3" s="13"/>
      <c r="S3" s="13"/>
      <c r="T3" s="13"/>
      <c r="U3" s="13"/>
      <c r="V3" s="13"/>
      <c r="W3" s="14"/>
    </row>
    <row r="4" spans="2:23" x14ac:dyDescent="0.25">
      <c r="B4" s="17" t="s">
        <v>28</v>
      </c>
      <c r="C4" s="65"/>
      <c r="D4" s="65"/>
      <c r="E4" s="65"/>
      <c r="F4" s="65"/>
      <c r="G4" s="65"/>
      <c r="H4" s="65"/>
      <c r="I4" s="65"/>
      <c r="J4" s="65"/>
      <c r="K4" s="34"/>
      <c r="L4" s="65"/>
      <c r="M4" s="65"/>
      <c r="N4" s="65"/>
      <c r="O4" s="65"/>
      <c r="P4" s="21"/>
      <c r="Q4" s="65"/>
      <c r="R4" s="65"/>
      <c r="S4" s="65"/>
      <c r="T4" s="65"/>
      <c r="U4" s="65"/>
      <c r="V4" s="65"/>
      <c r="W4" s="15"/>
    </row>
    <row r="5" spans="2:23" x14ac:dyDescent="0.25">
      <c r="B5" s="17" t="s">
        <v>29</v>
      </c>
      <c r="C5" s="65"/>
      <c r="D5" s="65"/>
      <c r="E5" s="65"/>
      <c r="F5" s="65"/>
      <c r="G5" s="65"/>
      <c r="H5" s="65"/>
      <c r="I5" s="65"/>
      <c r="J5" s="65"/>
      <c r="K5" s="34"/>
      <c r="L5" s="65"/>
      <c r="M5" s="65"/>
      <c r="N5" s="65"/>
      <c r="O5" s="65"/>
      <c r="P5" s="21"/>
      <c r="Q5" s="65"/>
      <c r="R5" s="65"/>
      <c r="S5" s="65"/>
      <c r="T5" s="65"/>
      <c r="U5" s="65"/>
      <c r="V5" s="65"/>
      <c r="W5" s="15"/>
    </row>
    <row r="6" spans="2:23" x14ac:dyDescent="0.25">
      <c r="B6" s="17" t="s">
        <v>117</v>
      </c>
      <c r="C6" s="65"/>
      <c r="D6" s="65"/>
      <c r="E6" s="65"/>
      <c r="F6" s="65"/>
      <c r="G6" s="65"/>
      <c r="H6" s="86" t="s">
        <v>169</v>
      </c>
      <c r="I6" s="86"/>
      <c r="J6" s="86"/>
      <c r="K6" s="43"/>
      <c r="L6" s="88" t="s">
        <v>168</v>
      </c>
      <c r="M6" s="88"/>
      <c r="N6" s="88"/>
      <c r="O6" s="88"/>
      <c r="P6" s="88"/>
      <c r="Q6" s="44"/>
      <c r="R6" s="86" t="s">
        <v>167</v>
      </c>
      <c r="S6" s="86"/>
      <c r="T6" s="86"/>
      <c r="U6" s="86"/>
      <c r="V6" s="86"/>
      <c r="W6" s="15"/>
    </row>
    <row r="7" spans="2:23" x14ac:dyDescent="0.25">
      <c r="B7" s="17" t="s">
        <v>217</v>
      </c>
      <c r="C7" s="65"/>
      <c r="D7" s="65"/>
      <c r="E7" s="65"/>
      <c r="F7" s="65"/>
      <c r="G7" s="65"/>
      <c r="H7" s="87"/>
      <c r="I7" s="87"/>
      <c r="J7" s="87"/>
      <c r="K7" s="34"/>
      <c r="L7" s="89"/>
      <c r="M7" s="89"/>
      <c r="N7" s="89"/>
      <c r="O7" s="89"/>
      <c r="P7" s="89"/>
      <c r="Q7" s="65"/>
      <c r="R7" s="87"/>
      <c r="S7" s="87"/>
      <c r="T7" s="87"/>
      <c r="U7" s="87"/>
      <c r="V7" s="87"/>
      <c r="W7" s="15"/>
    </row>
    <row r="8" spans="2:23" x14ac:dyDescent="0.25">
      <c r="B8" s="18"/>
      <c r="C8" s="65"/>
      <c r="D8" s="65"/>
      <c r="E8" s="65"/>
      <c r="F8" s="65"/>
      <c r="G8" s="65"/>
      <c r="H8" s="65"/>
      <c r="I8" s="65"/>
      <c r="J8" s="65"/>
      <c r="K8" s="34"/>
      <c r="L8" s="65"/>
      <c r="M8" s="65"/>
      <c r="N8" s="65"/>
      <c r="O8" s="65"/>
      <c r="P8" s="21"/>
      <c r="Q8" s="65"/>
      <c r="R8" s="65"/>
      <c r="S8" s="65"/>
      <c r="T8" s="65"/>
      <c r="U8" s="65"/>
      <c r="V8" s="65"/>
      <c r="W8" s="15"/>
    </row>
    <row r="9" spans="2:23" x14ac:dyDescent="0.25">
      <c r="B9" s="84" t="s">
        <v>0</v>
      </c>
      <c r="C9" s="78" t="s">
        <v>1</v>
      </c>
      <c r="D9" s="77" t="s">
        <v>2</v>
      </c>
      <c r="E9" s="77"/>
      <c r="F9" s="77"/>
      <c r="G9" s="77"/>
      <c r="H9" s="77" t="s">
        <v>7</v>
      </c>
      <c r="I9" s="77"/>
      <c r="J9" s="77"/>
      <c r="K9" s="77" t="s">
        <v>11</v>
      </c>
      <c r="L9" s="77"/>
      <c r="M9" s="77"/>
      <c r="N9" s="77"/>
      <c r="O9" s="77" t="s">
        <v>16</v>
      </c>
      <c r="P9" s="77"/>
      <c r="Q9" s="77" t="s">
        <v>19</v>
      </c>
      <c r="R9" s="77" t="s">
        <v>20</v>
      </c>
      <c r="S9" s="77"/>
      <c r="T9" s="77"/>
      <c r="U9" s="77"/>
      <c r="V9" s="78" t="s">
        <v>25</v>
      </c>
      <c r="W9" s="79" t="s">
        <v>26</v>
      </c>
    </row>
    <row r="10" spans="2:23" ht="33.75" x14ac:dyDescent="0.25">
      <c r="B10" s="84"/>
      <c r="C10" s="78"/>
      <c r="D10" s="64" t="s">
        <v>3</v>
      </c>
      <c r="E10" s="64" t="s">
        <v>4</v>
      </c>
      <c r="F10" s="63" t="s">
        <v>5</v>
      </c>
      <c r="G10" s="64" t="s">
        <v>6</v>
      </c>
      <c r="H10" s="63" t="s">
        <v>8</v>
      </c>
      <c r="I10" s="63" t="s">
        <v>9</v>
      </c>
      <c r="J10" s="63" t="s">
        <v>10</v>
      </c>
      <c r="K10" s="35" t="s">
        <v>12</v>
      </c>
      <c r="L10" s="63" t="s">
        <v>13</v>
      </c>
      <c r="M10" s="64" t="s">
        <v>14</v>
      </c>
      <c r="N10" s="64" t="s">
        <v>15</v>
      </c>
      <c r="O10" s="64" t="s">
        <v>17</v>
      </c>
      <c r="P10" s="4" t="s">
        <v>18</v>
      </c>
      <c r="Q10" s="77"/>
      <c r="R10" s="64" t="s">
        <v>21</v>
      </c>
      <c r="S10" s="64" t="s">
        <v>22</v>
      </c>
      <c r="T10" s="64" t="s">
        <v>23</v>
      </c>
      <c r="U10" s="64" t="s">
        <v>24</v>
      </c>
      <c r="V10" s="78"/>
      <c r="W10" s="79"/>
    </row>
    <row r="11" spans="2:23" ht="45" x14ac:dyDescent="0.25">
      <c r="B11" s="2" t="s">
        <v>34</v>
      </c>
      <c r="C11" s="3" t="s">
        <v>70</v>
      </c>
      <c r="D11" s="4" t="s">
        <v>35</v>
      </c>
      <c r="E11" s="4" t="s">
        <v>36</v>
      </c>
      <c r="F11" s="5" t="s">
        <v>35</v>
      </c>
      <c r="G11" s="4" t="s">
        <v>35</v>
      </c>
      <c r="H11" s="5" t="s">
        <v>37</v>
      </c>
      <c r="I11" s="5" t="s">
        <v>38</v>
      </c>
      <c r="J11" s="5" t="s">
        <v>39</v>
      </c>
      <c r="K11" s="9" t="s">
        <v>40</v>
      </c>
      <c r="L11" s="5" t="s">
        <v>41</v>
      </c>
      <c r="M11" s="6">
        <v>230037.73</v>
      </c>
      <c r="N11" s="4" t="s">
        <v>35</v>
      </c>
      <c r="O11" s="4" t="s">
        <v>35</v>
      </c>
      <c r="P11" s="6">
        <v>99421.92</v>
      </c>
      <c r="Q11" s="5" t="s">
        <v>35</v>
      </c>
      <c r="R11" s="4" t="s">
        <v>42</v>
      </c>
      <c r="S11" s="6">
        <v>189589.39</v>
      </c>
      <c r="T11" s="6"/>
      <c r="U11" s="6"/>
      <c r="V11" s="6">
        <v>189589.39</v>
      </c>
      <c r="W11" s="7" t="s">
        <v>33</v>
      </c>
    </row>
    <row r="12" spans="2:23" ht="45" x14ac:dyDescent="0.25">
      <c r="B12" s="2" t="s">
        <v>34</v>
      </c>
      <c r="C12" s="3" t="s">
        <v>70</v>
      </c>
      <c r="D12" s="4" t="s">
        <v>35</v>
      </c>
      <c r="E12" s="4" t="s">
        <v>36</v>
      </c>
      <c r="F12" s="5" t="s">
        <v>35</v>
      </c>
      <c r="G12" s="4" t="s">
        <v>35</v>
      </c>
      <c r="H12" s="5" t="s">
        <v>37</v>
      </c>
      <c r="I12" s="5" t="s">
        <v>38</v>
      </c>
      <c r="J12" s="5" t="s">
        <v>39</v>
      </c>
      <c r="K12" s="9" t="s">
        <v>40</v>
      </c>
      <c r="L12" s="5" t="s">
        <v>41</v>
      </c>
      <c r="M12" s="6">
        <v>230037.73</v>
      </c>
      <c r="N12" s="4" t="s">
        <v>35</v>
      </c>
      <c r="O12" s="4" t="s">
        <v>35</v>
      </c>
      <c r="P12" s="6" t="s">
        <v>52</v>
      </c>
      <c r="Q12" s="5"/>
      <c r="R12" s="4" t="s">
        <v>42</v>
      </c>
      <c r="S12" s="6">
        <v>88778.07</v>
      </c>
      <c r="T12" s="6"/>
      <c r="U12" s="6"/>
      <c r="V12" s="6">
        <v>88778.07</v>
      </c>
      <c r="W12" s="7" t="s">
        <v>33</v>
      </c>
    </row>
    <row r="13" spans="2:23" ht="45" x14ac:dyDescent="0.25">
      <c r="B13" s="2" t="s">
        <v>66</v>
      </c>
      <c r="C13" s="8" t="s">
        <v>67</v>
      </c>
      <c r="D13" s="4"/>
      <c r="E13" s="4" t="s">
        <v>36</v>
      </c>
      <c r="F13" s="5"/>
      <c r="G13" s="4"/>
      <c r="H13" s="12" t="s">
        <v>31</v>
      </c>
      <c r="I13" s="26" t="s">
        <v>32</v>
      </c>
      <c r="J13" s="5" t="s">
        <v>68</v>
      </c>
      <c r="K13" s="9">
        <v>43091</v>
      </c>
      <c r="L13" s="5" t="s">
        <v>69</v>
      </c>
      <c r="M13" s="6">
        <v>280007.39</v>
      </c>
      <c r="N13" s="4"/>
      <c r="O13" s="4"/>
      <c r="P13" s="6">
        <v>45963.76</v>
      </c>
      <c r="Q13" s="5"/>
      <c r="R13" s="4" t="s">
        <v>47</v>
      </c>
      <c r="S13" s="6">
        <v>202673.14</v>
      </c>
      <c r="T13" s="6"/>
      <c r="U13" s="6"/>
      <c r="V13" s="6">
        <f t="shared" ref="V13" si="0">S13+T13</f>
        <v>202673.14</v>
      </c>
      <c r="W13" s="7" t="s">
        <v>118</v>
      </c>
    </row>
    <row r="14" spans="2:23" ht="56.25" x14ac:dyDescent="0.25">
      <c r="B14" s="2" t="s">
        <v>59</v>
      </c>
      <c r="C14" s="8" t="s">
        <v>60</v>
      </c>
      <c r="D14" s="4"/>
      <c r="E14" s="4" t="s">
        <v>36</v>
      </c>
      <c r="F14" s="5"/>
      <c r="G14" s="4"/>
      <c r="H14" s="5" t="s">
        <v>56</v>
      </c>
      <c r="I14" s="4" t="s">
        <v>57</v>
      </c>
      <c r="J14" s="5" t="s">
        <v>61</v>
      </c>
      <c r="K14" s="9">
        <v>43446</v>
      </c>
      <c r="L14" s="5" t="s">
        <v>44</v>
      </c>
      <c r="M14" s="6">
        <v>143981.26</v>
      </c>
      <c r="N14" s="4"/>
      <c r="O14" s="4"/>
      <c r="P14" s="6"/>
      <c r="Q14" s="5"/>
      <c r="R14" s="4" t="s">
        <v>47</v>
      </c>
      <c r="S14" s="6">
        <v>141061.5</v>
      </c>
      <c r="T14" s="6"/>
      <c r="U14" s="6"/>
      <c r="V14" s="6">
        <f>S14+T14</f>
        <v>141061.5</v>
      </c>
      <c r="W14" s="7" t="s">
        <v>118</v>
      </c>
    </row>
    <row r="15" spans="2:23" ht="33.75" x14ac:dyDescent="0.25">
      <c r="B15" s="2" t="s">
        <v>65</v>
      </c>
      <c r="C15" s="8" t="s">
        <v>62</v>
      </c>
      <c r="D15" s="4"/>
      <c r="E15" s="4" t="s">
        <v>36</v>
      </c>
      <c r="F15" s="5"/>
      <c r="G15" s="4"/>
      <c r="H15" s="5" t="s">
        <v>63</v>
      </c>
      <c r="I15" s="4" t="s">
        <v>72</v>
      </c>
      <c r="J15" s="5" t="s">
        <v>64</v>
      </c>
      <c r="K15" s="9">
        <v>43130</v>
      </c>
      <c r="L15" s="5" t="s">
        <v>41</v>
      </c>
      <c r="M15" s="6">
        <v>98824.79</v>
      </c>
      <c r="N15" s="4"/>
      <c r="O15" s="4"/>
      <c r="P15" s="6"/>
      <c r="Q15" s="5"/>
      <c r="R15" s="4" t="s">
        <v>47</v>
      </c>
      <c r="S15" s="6">
        <v>30000</v>
      </c>
      <c r="T15" s="6"/>
      <c r="U15" s="6"/>
      <c r="V15" s="6">
        <v>30000</v>
      </c>
      <c r="W15" s="7" t="s">
        <v>33</v>
      </c>
    </row>
    <row r="16" spans="2:23" ht="67.5" x14ac:dyDescent="0.25">
      <c r="B16" s="2" t="s">
        <v>80</v>
      </c>
      <c r="C16" s="8" t="s">
        <v>81</v>
      </c>
      <c r="D16" s="4"/>
      <c r="E16" s="4" t="s">
        <v>36</v>
      </c>
      <c r="F16" s="5"/>
      <c r="G16" s="4"/>
      <c r="H16" s="5" t="s">
        <v>56</v>
      </c>
      <c r="I16" s="4" t="s">
        <v>57</v>
      </c>
      <c r="J16" s="5" t="s">
        <v>82</v>
      </c>
      <c r="K16" s="9">
        <v>43171</v>
      </c>
      <c r="L16" s="5" t="s">
        <v>69</v>
      </c>
      <c r="M16" s="6">
        <v>158763.82</v>
      </c>
      <c r="N16" s="4"/>
      <c r="O16" s="4"/>
      <c r="P16" s="6"/>
      <c r="Q16" s="5"/>
      <c r="R16" s="4" t="s">
        <v>47</v>
      </c>
      <c r="S16" s="6">
        <v>131000.61</v>
      </c>
      <c r="T16" s="6"/>
      <c r="U16" s="6"/>
      <c r="V16" s="6">
        <f>S16+T16</f>
        <v>131000.61</v>
      </c>
      <c r="W16" s="7" t="s">
        <v>118</v>
      </c>
    </row>
    <row r="17" spans="1:24" ht="45" x14ac:dyDescent="0.25">
      <c r="B17" s="2" t="s">
        <v>75</v>
      </c>
      <c r="C17" s="8" t="s">
        <v>76</v>
      </c>
      <c r="D17" s="4"/>
      <c r="E17" s="4" t="s">
        <v>36</v>
      </c>
      <c r="F17" s="5"/>
      <c r="G17" s="4"/>
      <c r="H17" s="5" t="s">
        <v>77</v>
      </c>
      <c r="I17" s="4" t="s">
        <v>78</v>
      </c>
      <c r="J17" s="5" t="s">
        <v>79</v>
      </c>
      <c r="K17" s="9">
        <v>43297</v>
      </c>
      <c r="L17" s="5" t="s">
        <v>69</v>
      </c>
      <c r="M17" s="6">
        <v>317288.21999999997</v>
      </c>
      <c r="N17" s="4"/>
      <c r="O17" s="4"/>
      <c r="P17" s="6"/>
      <c r="Q17" s="5"/>
      <c r="R17" s="4" t="s">
        <v>47</v>
      </c>
      <c r="S17" s="6">
        <v>229918.94</v>
      </c>
      <c r="T17" s="6"/>
      <c r="U17" s="6"/>
      <c r="V17" s="6">
        <v>229918.94</v>
      </c>
      <c r="W17" s="7" t="s">
        <v>118</v>
      </c>
    </row>
    <row r="18" spans="1:24" ht="168.75" x14ac:dyDescent="0.25">
      <c r="B18" s="2" t="s">
        <v>85</v>
      </c>
      <c r="C18" s="8" t="s">
        <v>86</v>
      </c>
      <c r="D18" s="4"/>
      <c r="E18" s="4" t="s">
        <v>36</v>
      </c>
      <c r="F18" s="5"/>
      <c r="G18" s="4"/>
      <c r="H18" s="5" t="s">
        <v>56</v>
      </c>
      <c r="I18" s="4" t="s">
        <v>57</v>
      </c>
      <c r="J18" s="5" t="s">
        <v>87</v>
      </c>
      <c r="K18" s="9">
        <v>43349</v>
      </c>
      <c r="L18" s="4" t="s">
        <v>88</v>
      </c>
      <c r="M18" s="6">
        <v>380480.67</v>
      </c>
      <c r="N18" s="4"/>
      <c r="O18" s="4"/>
      <c r="P18" s="6"/>
      <c r="Q18" s="5"/>
      <c r="R18" s="4" t="s">
        <v>47</v>
      </c>
      <c r="S18" s="6">
        <v>344329.26</v>
      </c>
      <c r="T18" s="6"/>
      <c r="U18" s="6"/>
      <c r="V18" s="6">
        <f t="shared" ref="V18" si="1">S18+T18</f>
        <v>344329.26</v>
      </c>
      <c r="W18" s="7" t="s">
        <v>118</v>
      </c>
    </row>
    <row r="19" spans="1:24" ht="45" x14ac:dyDescent="0.25">
      <c r="B19" s="2" t="s">
        <v>99</v>
      </c>
      <c r="C19" s="8" t="s">
        <v>95</v>
      </c>
      <c r="D19" s="4"/>
      <c r="E19" s="4"/>
      <c r="F19" s="5"/>
      <c r="G19" s="4"/>
      <c r="H19" s="5" t="s">
        <v>96</v>
      </c>
      <c r="I19" s="4" t="s">
        <v>97</v>
      </c>
      <c r="J19" s="4" t="s">
        <v>98</v>
      </c>
      <c r="K19" s="9">
        <v>43815</v>
      </c>
      <c r="L19" s="5" t="s">
        <v>43</v>
      </c>
      <c r="M19" s="6">
        <v>1009684.8</v>
      </c>
      <c r="N19" s="4"/>
      <c r="O19" s="4"/>
      <c r="P19" s="6"/>
      <c r="Q19" s="5"/>
      <c r="R19" s="4" t="s">
        <v>47</v>
      </c>
      <c r="S19" s="6">
        <v>336595.69</v>
      </c>
      <c r="T19" s="6"/>
      <c r="U19" s="6"/>
      <c r="V19" s="6">
        <v>336595.69</v>
      </c>
      <c r="W19" s="50" t="s">
        <v>178</v>
      </c>
    </row>
    <row r="20" spans="1:24" ht="78.75" x14ac:dyDescent="0.25">
      <c r="B20" s="2" t="s">
        <v>91</v>
      </c>
      <c r="C20" s="8" t="s">
        <v>92</v>
      </c>
      <c r="D20" s="4"/>
      <c r="E20" s="4"/>
      <c r="F20" s="5"/>
      <c r="G20" s="4"/>
      <c r="H20" s="5" t="s">
        <v>93</v>
      </c>
      <c r="I20" s="4" t="s">
        <v>94</v>
      </c>
      <c r="J20" s="4" t="s">
        <v>90</v>
      </c>
      <c r="K20" s="9">
        <v>43693</v>
      </c>
      <c r="L20" s="5" t="s">
        <v>51</v>
      </c>
      <c r="M20" s="6">
        <v>25920</v>
      </c>
      <c r="N20" s="4"/>
      <c r="O20" s="4"/>
      <c r="P20" s="6"/>
      <c r="Q20" s="5"/>
      <c r="R20" s="4" t="s">
        <v>46</v>
      </c>
      <c r="S20" s="6">
        <v>36481.050000000003</v>
      </c>
      <c r="T20" s="6">
        <v>17064</v>
      </c>
      <c r="U20" s="6">
        <v>3163.05</v>
      </c>
      <c r="V20" s="6">
        <f t="shared" ref="V20:V23" si="2">S20+T20</f>
        <v>53545.05</v>
      </c>
      <c r="W20" s="7" t="s">
        <v>30</v>
      </c>
      <c r="X20" s="67"/>
    </row>
    <row r="21" spans="1:24" ht="45" x14ac:dyDescent="0.25">
      <c r="B21" s="2" t="s">
        <v>106</v>
      </c>
      <c r="C21" s="8" t="s">
        <v>107</v>
      </c>
      <c r="D21" s="4" t="s">
        <v>113</v>
      </c>
      <c r="E21" s="4" t="s">
        <v>114</v>
      </c>
      <c r="F21" s="36">
        <v>486785.53</v>
      </c>
      <c r="G21" s="4">
        <v>12439.77</v>
      </c>
      <c r="H21" s="5" t="s">
        <v>108</v>
      </c>
      <c r="I21" s="4" t="s">
        <v>109</v>
      </c>
      <c r="J21" s="4" t="s">
        <v>110</v>
      </c>
      <c r="K21" s="9">
        <v>43788</v>
      </c>
      <c r="L21" s="5" t="s">
        <v>51</v>
      </c>
      <c r="M21" s="6">
        <v>489225.3</v>
      </c>
      <c r="N21" s="4"/>
      <c r="O21" s="4"/>
      <c r="P21" s="6"/>
      <c r="Q21" s="5"/>
      <c r="R21" s="4" t="s">
        <v>46</v>
      </c>
      <c r="S21" s="6">
        <v>35444.870000000003</v>
      </c>
      <c r="T21" s="6"/>
      <c r="U21" s="6"/>
      <c r="V21" s="6">
        <v>35444.870000000003</v>
      </c>
      <c r="W21" s="7" t="s">
        <v>118</v>
      </c>
    </row>
    <row r="22" spans="1:24" ht="112.5" x14ac:dyDescent="0.25">
      <c r="A22" s="22"/>
      <c r="B22" s="2" t="s">
        <v>115</v>
      </c>
      <c r="C22" s="8" t="s">
        <v>116</v>
      </c>
      <c r="D22" s="4"/>
      <c r="E22" s="4"/>
      <c r="F22" s="5"/>
      <c r="G22" s="4"/>
      <c r="H22" s="5" t="s">
        <v>56</v>
      </c>
      <c r="I22" s="4" t="s">
        <v>57</v>
      </c>
      <c r="J22" s="4" t="s">
        <v>100</v>
      </c>
      <c r="K22" s="9">
        <v>44089</v>
      </c>
      <c r="L22" s="4" t="s">
        <v>58</v>
      </c>
      <c r="M22" s="6">
        <v>555813.02</v>
      </c>
      <c r="N22" s="4"/>
      <c r="O22" s="4"/>
      <c r="P22" s="6">
        <v>129158.02</v>
      </c>
      <c r="Q22" s="5"/>
      <c r="R22" s="4" t="s">
        <v>47</v>
      </c>
      <c r="S22" s="6">
        <v>320000.09999999998</v>
      </c>
      <c r="T22" s="6"/>
      <c r="U22" s="6"/>
      <c r="V22" s="6">
        <v>320000.09999999998</v>
      </c>
      <c r="W22" s="7" t="s">
        <v>118</v>
      </c>
    </row>
    <row r="23" spans="1:24" ht="78.75" x14ac:dyDescent="0.25">
      <c r="B23" s="2" t="s">
        <v>111</v>
      </c>
      <c r="C23" s="8" t="s">
        <v>112</v>
      </c>
      <c r="D23" s="4"/>
      <c r="E23" s="4"/>
      <c r="F23" s="5"/>
      <c r="G23" s="4"/>
      <c r="H23" s="5" t="s">
        <v>102</v>
      </c>
      <c r="I23" s="4" t="s">
        <v>101</v>
      </c>
      <c r="J23" s="4" t="s">
        <v>105</v>
      </c>
      <c r="K23" s="9">
        <v>44104</v>
      </c>
      <c r="L23" s="4" t="s">
        <v>44</v>
      </c>
      <c r="M23" s="6">
        <v>195242.94</v>
      </c>
      <c r="N23" s="4"/>
      <c r="O23" s="4"/>
      <c r="P23" s="6">
        <v>48304.9</v>
      </c>
      <c r="Q23" s="5"/>
      <c r="R23" s="4" t="s">
        <v>47</v>
      </c>
      <c r="S23" s="6">
        <v>228931.16</v>
      </c>
      <c r="T23" s="6"/>
      <c r="U23" s="6"/>
      <c r="V23" s="6">
        <f t="shared" si="2"/>
        <v>228931.16</v>
      </c>
      <c r="W23" s="50" t="s">
        <v>118</v>
      </c>
    </row>
    <row r="24" spans="1:24" ht="123.75" x14ac:dyDescent="0.25">
      <c r="B24" s="2" t="s">
        <v>231</v>
      </c>
      <c r="C24" s="8" t="s">
        <v>230</v>
      </c>
      <c r="D24" s="4"/>
      <c r="E24" s="4"/>
      <c r="F24" s="5"/>
      <c r="G24" s="4"/>
      <c r="H24" s="5" t="s">
        <v>158</v>
      </c>
      <c r="I24" s="4" t="s">
        <v>232</v>
      </c>
      <c r="J24" s="4" t="s">
        <v>233</v>
      </c>
      <c r="K24" s="9">
        <v>44342</v>
      </c>
      <c r="L24" s="4" t="s">
        <v>51</v>
      </c>
      <c r="M24" s="6">
        <v>507535.1</v>
      </c>
      <c r="N24" s="4"/>
      <c r="O24" s="4"/>
      <c r="P24" s="6"/>
      <c r="Q24" s="5"/>
      <c r="R24" s="4"/>
      <c r="S24" s="6">
        <v>0</v>
      </c>
      <c r="T24" s="6">
        <v>186074.36</v>
      </c>
      <c r="U24" s="6">
        <v>186074.36</v>
      </c>
      <c r="V24" s="6">
        <v>186074.36</v>
      </c>
      <c r="W24" s="50" t="s">
        <v>30</v>
      </c>
      <c r="X24" s="67"/>
    </row>
    <row r="25" spans="1:24" ht="78.75" x14ac:dyDescent="0.25">
      <c r="B25" s="2" t="s">
        <v>240</v>
      </c>
      <c r="C25" s="51" t="s">
        <v>201</v>
      </c>
      <c r="D25" s="23"/>
      <c r="E25" s="23"/>
      <c r="F25" s="23"/>
      <c r="G25" s="23"/>
      <c r="H25" s="52" t="s">
        <v>199</v>
      </c>
      <c r="I25" s="63" t="s">
        <v>198</v>
      </c>
      <c r="J25" s="69" t="s">
        <v>225</v>
      </c>
      <c r="K25" s="42"/>
      <c r="L25" s="55"/>
      <c r="M25" s="6">
        <v>454987.08</v>
      </c>
      <c r="N25" s="23"/>
      <c r="O25" s="23"/>
      <c r="P25" s="29"/>
      <c r="Q25" s="23"/>
      <c r="R25" s="23"/>
      <c r="S25" s="6">
        <v>0</v>
      </c>
      <c r="T25" s="6">
        <v>45619.74</v>
      </c>
      <c r="U25" s="6">
        <v>45619.74</v>
      </c>
      <c r="V25" s="6">
        <v>45619.74</v>
      </c>
      <c r="W25" s="7" t="s">
        <v>30</v>
      </c>
      <c r="X25" s="67"/>
    </row>
    <row r="26" spans="1:24" ht="22.5" x14ac:dyDescent="0.25">
      <c r="B26" s="2" t="s">
        <v>176</v>
      </c>
      <c r="C26" s="8" t="s">
        <v>163</v>
      </c>
      <c r="D26" s="4"/>
      <c r="E26" s="4"/>
      <c r="F26" s="5"/>
      <c r="G26" s="4"/>
      <c r="H26" s="41" t="s">
        <v>164</v>
      </c>
      <c r="I26" s="4" t="s">
        <v>165</v>
      </c>
      <c r="J26" s="4" t="s">
        <v>166</v>
      </c>
      <c r="K26" s="9">
        <v>44243</v>
      </c>
      <c r="L26" s="5" t="s">
        <v>45</v>
      </c>
      <c r="M26" s="6">
        <v>403016.96000000002</v>
      </c>
      <c r="N26" s="4"/>
      <c r="O26" s="4"/>
      <c r="P26" s="6"/>
      <c r="Q26" s="5"/>
      <c r="R26" s="4"/>
      <c r="S26" s="6">
        <v>650955.62</v>
      </c>
      <c r="T26" s="6">
        <v>591689.43999999994</v>
      </c>
      <c r="U26" s="6">
        <f>S26+T26</f>
        <v>1242645.06</v>
      </c>
      <c r="V26" s="6">
        <f>S26+T26</f>
        <v>1242645.06</v>
      </c>
      <c r="W26" s="7" t="s">
        <v>30</v>
      </c>
      <c r="X26" s="67"/>
    </row>
    <row r="27" spans="1:24" ht="45" x14ac:dyDescent="0.25">
      <c r="B27" s="2" t="s">
        <v>50</v>
      </c>
      <c r="C27" s="8" t="s">
        <v>172</v>
      </c>
      <c r="D27" s="23"/>
      <c r="E27" s="23"/>
      <c r="F27" s="23"/>
      <c r="G27" s="23"/>
      <c r="H27" s="5" t="s">
        <v>173</v>
      </c>
      <c r="I27" s="4" t="s">
        <v>174</v>
      </c>
      <c r="J27" s="45" t="s">
        <v>175</v>
      </c>
      <c r="K27" s="28">
        <v>44200</v>
      </c>
      <c r="L27" s="6" t="s">
        <v>53</v>
      </c>
      <c r="M27" s="6">
        <v>12184.74</v>
      </c>
      <c r="N27" s="23"/>
      <c r="O27" s="6" t="s">
        <v>218</v>
      </c>
      <c r="P27" s="6">
        <v>20307.900000000001</v>
      </c>
      <c r="Q27" s="23"/>
      <c r="R27" s="4"/>
      <c r="S27" s="6">
        <v>20307.900000000001</v>
      </c>
      <c r="T27" s="6">
        <v>8123.16</v>
      </c>
      <c r="U27" s="6">
        <f>S27+T27</f>
        <v>28431.06</v>
      </c>
      <c r="V27" s="6">
        <f>S27+T27</f>
        <v>28431.06</v>
      </c>
      <c r="W27" s="7" t="s">
        <v>33</v>
      </c>
      <c r="X27" s="67"/>
    </row>
    <row r="28" spans="1:24" ht="78.75" x14ac:dyDescent="0.25">
      <c r="B28" s="2" t="s">
        <v>184</v>
      </c>
      <c r="C28" s="51" t="s">
        <v>179</v>
      </c>
      <c r="D28" s="23"/>
      <c r="E28" s="23"/>
      <c r="F28" s="23"/>
      <c r="G28" s="23"/>
      <c r="H28" s="5" t="s">
        <v>181</v>
      </c>
      <c r="I28" s="4" t="s">
        <v>180</v>
      </c>
      <c r="J28" s="52" t="s">
        <v>182</v>
      </c>
      <c r="K28" s="53">
        <v>44281</v>
      </c>
      <c r="L28" s="63" t="s">
        <v>183</v>
      </c>
      <c r="M28" s="6">
        <v>32297.72</v>
      </c>
      <c r="N28" s="23"/>
      <c r="O28" s="23"/>
      <c r="P28" s="29"/>
      <c r="Q28" s="23"/>
      <c r="R28" s="23"/>
      <c r="S28" s="6">
        <v>8073.68</v>
      </c>
      <c r="T28" s="6">
        <v>12110.52</v>
      </c>
      <c r="U28" s="6">
        <f>SUM(S28+T28)</f>
        <v>20184.2</v>
      </c>
      <c r="V28" s="6">
        <f>SUM(S28+T28)</f>
        <v>20184.2</v>
      </c>
      <c r="W28" s="7" t="s">
        <v>30</v>
      </c>
      <c r="X28" s="67"/>
    </row>
    <row r="29" spans="1:24" ht="56.25" x14ac:dyDescent="0.25">
      <c r="B29" s="2" t="s">
        <v>50</v>
      </c>
      <c r="C29" s="51" t="s">
        <v>194</v>
      </c>
      <c r="D29" s="23"/>
      <c r="E29" s="23"/>
      <c r="F29" s="23"/>
      <c r="G29" s="23"/>
      <c r="H29" s="52" t="s">
        <v>154</v>
      </c>
      <c r="I29" s="64" t="s">
        <v>195</v>
      </c>
      <c r="J29" s="52" t="s">
        <v>196</v>
      </c>
      <c r="K29" s="53">
        <v>44293</v>
      </c>
      <c r="L29" s="63" t="s">
        <v>84</v>
      </c>
      <c r="M29" s="6">
        <v>64838.6</v>
      </c>
      <c r="N29" s="23"/>
      <c r="O29" s="23"/>
      <c r="P29" s="29"/>
      <c r="Q29" s="23"/>
      <c r="R29" s="23"/>
      <c r="S29" s="6">
        <v>16209.65</v>
      </c>
      <c r="T29" s="6">
        <v>48628.95</v>
      </c>
      <c r="U29" s="6">
        <f>SUM(S29+T29)</f>
        <v>64838.6</v>
      </c>
      <c r="V29" s="6">
        <f>S29+T29</f>
        <v>64838.6</v>
      </c>
      <c r="W29" s="7" t="s">
        <v>33</v>
      </c>
      <c r="X29" s="67"/>
    </row>
    <row r="30" spans="1:24" ht="67.5" x14ac:dyDescent="0.25">
      <c r="B30" s="2" t="s">
        <v>184</v>
      </c>
      <c r="C30" s="51" t="s">
        <v>191</v>
      </c>
      <c r="D30" s="23"/>
      <c r="E30" s="23"/>
      <c r="F30" s="23"/>
      <c r="G30" s="23"/>
      <c r="H30" s="52" t="s">
        <v>192</v>
      </c>
      <c r="I30" s="51" t="s">
        <v>193</v>
      </c>
      <c r="J30" s="52" t="s">
        <v>223</v>
      </c>
      <c r="K30" s="53">
        <v>44301</v>
      </c>
      <c r="L30" s="66" t="s">
        <v>243</v>
      </c>
      <c r="M30" s="6">
        <v>50000</v>
      </c>
      <c r="N30" s="23"/>
      <c r="O30" s="23"/>
      <c r="P30" s="29"/>
      <c r="Q30" s="23"/>
      <c r="R30" s="23"/>
      <c r="S30" s="6">
        <v>25000</v>
      </c>
      <c r="T30" s="6">
        <v>25000</v>
      </c>
      <c r="U30" s="6">
        <f>SUM(S30+T30)</f>
        <v>50000</v>
      </c>
      <c r="V30" s="6">
        <f>SUM(S30+T30)</f>
        <v>50000</v>
      </c>
      <c r="W30" s="7" t="s">
        <v>33</v>
      </c>
      <c r="X30" s="67"/>
    </row>
    <row r="31" spans="1:24" ht="78.75" x14ac:dyDescent="0.25">
      <c r="B31" s="2" t="s">
        <v>184</v>
      </c>
      <c r="C31" s="51" t="s">
        <v>201</v>
      </c>
      <c r="D31" s="23"/>
      <c r="E31" s="23"/>
      <c r="F31" s="23"/>
      <c r="G31" s="23"/>
      <c r="H31" s="52" t="s">
        <v>199</v>
      </c>
      <c r="I31" s="63" t="s">
        <v>198</v>
      </c>
      <c r="J31" s="52" t="s">
        <v>224</v>
      </c>
      <c r="K31" s="53">
        <v>44293</v>
      </c>
      <c r="L31" s="66" t="s">
        <v>45</v>
      </c>
      <c r="M31" s="6">
        <v>68850.89</v>
      </c>
      <c r="N31" s="23"/>
      <c r="O31" s="23"/>
      <c r="P31" s="29"/>
      <c r="Q31" s="23"/>
      <c r="R31" s="23"/>
      <c r="S31" s="6">
        <v>37482.5</v>
      </c>
      <c r="T31" s="6">
        <v>31368.39</v>
      </c>
      <c r="U31" s="6">
        <f>SUM(S31+T31)</f>
        <v>68850.89</v>
      </c>
      <c r="V31" s="6">
        <f>SUM(S31+T31)</f>
        <v>68850.89</v>
      </c>
      <c r="W31" s="7" t="s">
        <v>33</v>
      </c>
      <c r="X31" s="67"/>
    </row>
    <row r="32" spans="1:24" ht="78.75" x14ac:dyDescent="0.25">
      <c r="B32" s="2" t="s">
        <v>184</v>
      </c>
      <c r="C32" s="68" t="s">
        <v>201</v>
      </c>
      <c r="D32" s="23"/>
      <c r="E32" s="23"/>
      <c r="F32" s="23"/>
      <c r="G32" s="23"/>
      <c r="H32" s="52" t="s">
        <v>199</v>
      </c>
      <c r="I32" s="63" t="s">
        <v>198</v>
      </c>
      <c r="J32" s="64" t="s">
        <v>241</v>
      </c>
      <c r="K32" s="42"/>
      <c r="L32" s="55"/>
      <c r="M32" s="6">
        <v>62736.78</v>
      </c>
      <c r="N32" s="23"/>
      <c r="O32" s="23"/>
      <c r="P32" s="29"/>
      <c r="Q32" s="23"/>
      <c r="R32" s="23"/>
      <c r="S32" s="6">
        <v>0</v>
      </c>
      <c r="T32" s="6">
        <v>62736.78</v>
      </c>
      <c r="U32" s="6">
        <f>SUM(S32+T32)</f>
        <v>62736.78</v>
      </c>
      <c r="V32" s="6">
        <v>62736.78</v>
      </c>
      <c r="W32" s="7" t="s">
        <v>33</v>
      </c>
      <c r="X32" s="67"/>
    </row>
    <row r="33" spans="2:24" ht="33.75" x14ac:dyDescent="0.25">
      <c r="B33" s="2" t="s">
        <v>242</v>
      </c>
      <c r="C33" s="51" t="s">
        <v>219</v>
      </c>
      <c r="D33" s="23"/>
      <c r="E33" s="23"/>
      <c r="F33" s="23"/>
      <c r="G33" s="23"/>
      <c r="H33" s="63" t="s">
        <v>221</v>
      </c>
      <c r="I33" s="63" t="s">
        <v>220</v>
      </c>
      <c r="J33" s="52" t="s">
        <v>222</v>
      </c>
      <c r="K33" s="53">
        <v>44412</v>
      </c>
      <c r="L33" s="63" t="s">
        <v>54</v>
      </c>
      <c r="M33" s="6">
        <v>1750</v>
      </c>
      <c r="N33" s="23"/>
      <c r="O33" s="23"/>
      <c r="P33" s="29"/>
      <c r="Q33" s="23"/>
      <c r="R33" s="23"/>
      <c r="S33" s="6">
        <v>0</v>
      </c>
      <c r="T33" s="6">
        <v>1750</v>
      </c>
      <c r="U33" s="6">
        <v>1750</v>
      </c>
      <c r="V33" s="6">
        <v>1750</v>
      </c>
      <c r="W33" s="7" t="s">
        <v>33</v>
      </c>
      <c r="X33" s="67"/>
    </row>
    <row r="34" spans="2:24" ht="56.25" x14ac:dyDescent="0.25">
      <c r="B34" s="2" t="s">
        <v>50</v>
      </c>
      <c r="C34" s="51" t="s">
        <v>226</v>
      </c>
      <c r="D34" s="23"/>
      <c r="E34" s="23"/>
      <c r="F34" s="23"/>
      <c r="G34" s="23"/>
      <c r="H34" s="52" t="s">
        <v>228</v>
      </c>
      <c r="I34" s="63" t="s">
        <v>227</v>
      </c>
      <c r="J34" s="69" t="s">
        <v>229</v>
      </c>
      <c r="K34" s="53">
        <v>44321</v>
      </c>
      <c r="L34" s="66" t="s">
        <v>244</v>
      </c>
      <c r="M34" s="6">
        <v>56000</v>
      </c>
      <c r="N34" s="23"/>
      <c r="O34" s="23"/>
      <c r="P34" s="29"/>
      <c r="Q34" s="23"/>
      <c r="R34" s="23"/>
      <c r="S34" s="6">
        <v>0</v>
      </c>
      <c r="T34" s="6">
        <v>24000</v>
      </c>
      <c r="U34" s="6">
        <v>24000</v>
      </c>
      <c r="V34" s="6">
        <v>24000</v>
      </c>
      <c r="W34" s="7" t="s">
        <v>33</v>
      </c>
      <c r="X34" s="67"/>
    </row>
    <row r="35" spans="2:24" ht="33.75" x14ac:dyDescent="0.25">
      <c r="B35" s="56"/>
      <c r="C35" s="51" t="s">
        <v>234</v>
      </c>
      <c r="D35" s="23"/>
      <c r="E35" s="23"/>
      <c r="F35" s="23"/>
      <c r="G35" s="23"/>
      <c r="H35" s="52" t="s">
        <v>236</v>
      </c>
      <c r="I35" s="63" t="s">
        <v>235</v>
      </c>
      <c r="J35" s="23"/>
      <c r="K35" s="42"/>
      <c r="L35" s="55"/>
      <c r="M35" s="23"/>
      <c r="N35" s="23"/>
      <c r="O35" s="23"/>
      <c r="P35" s="29"/>
      <c r="Q35" s="23"/>
      <c r="R35" s="23"/>
      <c r="S35" s="6">
        <v>0</v>
      </c>
      <c r="T35" s="6">
        <v>2000</v>
      </c>
      <c r="U35" s="6">
        <v>2000</v>
      </c>
      <c r="V35" s="6">
        <v>2000</v>
      </c>
      <c r="W35" s="7" t="s">
        <v>33</v>
      </c>
      <c r="X35" s="67"/>
    </row>
    <row r="36" spans="2:24" ht="45.75" thickBot="1" x14ac:dyDescent="0.3">
      <c r="B36" s="57"/>
      <c r="C36" s="58" t="s">
        <v>237</v>
      </c>
      <c r="D36" s="24"/>
      <c r="E36" s="24"/>
      <c r="F36" s="24"/>
      <c r="G36" s="24"/>
      <c r="H36" s="59" t="s">
        <v>238</v>
      </c>
      <c r="I36" s="70" t="s">
        <v>239</v>
      </c>
      <c r="J36" s="24"/>
      <c r="K36" s="61"/>
      <c r="L36" s="62"/>
      <c r="M36" s="24"/>
      <c r="N36" s="24"/>
      <c r="O36" s="24"/>
      <c r="P36" s="30"/>
      <c r="Q36" s="24"/>
      <c r="R36" s="24"/>
      <c r="S36" s="25">
        <v>0</v>
      </c>
      <c r="T36" s="25">
        <v>2200</v>
      </c>
      <c r="U36" s="25">
        <v>2200</v>
      </c>
      <c r="V36" s="25">
        <v>2200</v>
      </c>
      <c r="W36" s="20" t="s">
        <v>33</v>
      </c>
      <c r="X36" s="67"/>
    </row>
    <row r="37" spans="2:24" x14ac:dyDescent="0.25">
      <c r="B37" s="19"/>
      <c r="C37" s="44"/>
    </row>
    <row r="38" spans="2:24" x14ac:dyDescent="0.25">
      <c r="B38" s="19"/>
      <c r="C38" s="19"/>
    </row>
  </sheetData>
  <mergeCells count="14">
    <mergeCell ref="Q9:Q10"/>
    <mergeCell ref="R9:U9"/>
    <mergeCell ref="V9:V10"/>
    <mergeCell ref="W9:W10"/>
    <mergeCell ref="B2:W2"/>
    <mergeCell ref="H6:J7"/>
    <mergeCell ref="L6:P7"/>
    <mergeCell ref="R6:V7"/>
    <mergeCell ref="B9:B10"/>
    <mergeCell ref="C9:C10"/>
    <mergeCell ref="D9:G9"/>
    <mergeCell ref="H9:J9"/>
    <mergeCell ref="K9:N9"/>
    <mergeCell ref="O9:P9"/>
  </mergeCells>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0EAA4-B9A1-4C4A-B61C-3E89102FD533}">
  <dimension ref="A1:Y33"/>
  <sheetViews>
    <sheetView tabSelected="1" workbookViewId="0">
      <selection activeCell="E11" sqref="E11"/>
    </sheetView>
  </sheetViews>
  <sheetFormatPr defaultRowHeight="15" x14ac:dyDescent="0.25"/>
  <cols>
    <col min="1" max="1" width="3.42578125" customWidth="1"/>
    <col min="2" max="2" width="12.85546875" customWidth="1"/>
    <col min="3" max="3" width="41.42578125" bestFit="1" customWidth="1"/>
    <col min="4" max="4" width="11.140625" customWidth="1"/>
    <col min="5" max="5" width="14.7109375" customWidth="1"/>
    <col min="6" max="6" width="9.28515625" customWidth="1"/>
    <col min="7" max="7" width="14" customWidth="1"/>
    <col min="8" max="8" width="15" customWidth="1"/>
    <col min="9" max="9" width="33.140625" customWidth="1"/>
    <col min="10" max="10" width="7.7109375" customWidth="1"/>
    <col min="11" max="11" width="9" style="32" customWidth="1"/>
    <col min="12" max="12" width="9" style="54" customWidth="1"/>
    <col min="13" max="13" width="10" customWidth="1"/>
    <col min="14" max="14" width="18" customWidth="1"/>
    <col min="15" max="15" width="6.85546875" customWidth="1"/>
    <col min="16" max="16" width="13.42578125" style="22" customWidth="1"/>
    <col min="17" max="17" width="10" customWidth="1"/>
    <col min="18" max="18" width="10.85546875" customWidth="1"/>
    <col min="19" max="19" width="14" customWidth="1"/>
    <col min="20" max="21" width="13.7109375" customWidth="1"/>
    <col min="22" max="22" width="13.5703125" customWidth="1"/>
    <col min="23" max="23" width="9.42578125" bestFit="1" customWidth="1"/>
  </cols>
  <sheetData>
    <row r="1" spans="2:23" ht="15.75" thickBot="1" x14ac:dyDescent="0.3"/>
    <row r="2" spans="2:23" ht="15.75" thickBot="1" x14ac:dyDescent="0.3">
      <c r="B2" s="80" t="s">
        <v>89</v>
      </c>
      <c r="C2" s="81"/>
      <c r="D2" s="81"/>
      <c r="E2" s="81"/>
      <c r="F2" s="81"/>
      <c r="G2" s="81"/>
      <c r="H2" s="81"/>
      <c r="I2" s="81"/>
      <c r="J2" s="81"/>
      <c r="K2" s="81"/>
      <c r="L2" s="81"/>
      <c r="M2" s="81"/>
      <c r="N2" s="81"/>
      <c r="O2" s="81"/>
      <c r="P2" s="81"/>
      <c r="Q2" s="81"/>
      <c r="R2" s="81"/>
      <c r="S2" s="81"/>
      <c r="T2" s="81"/>
      <c r="U2" s="81"/>
      <c r="V2" s="81"/>
      <c r="W2" s="82"/>
    </row>
    <row r="3" spans="2:23" x14ac:dyDescent="0.25">
      <c r="B3" s="16"/>
      <c r="C3" s="13"/>
      <c r="D3" s="13"/>
      <c r="E3" s="13"/>
      <c r="F3" s="13"/>
      <c r="G3" s="13"/>
      <c r="H3" s="13"/>
      <c r="I3" s="13"/>
      <c r="J3" s="13"/>
      <c r="K3" s="33"/>
      <c r="L3" s="13"/>
      <c r="M3" s="13"/>
      <c r="N3" s="13"/>
      <c r="O3" s="13"/>
      <c r="P3" s="31"/>
      <c r="Q3" s="13"/>
      <c r="R3" s="13"/>
      <c r="S3" s="13"/>
      <c r="T3" s="13"/>
      <c r="U3" s="13"/>
      <c r="V3" s="13"/>
      <c r="W3" s="14"/>
    </row>
    <row r="4" spans="2:23" x14ac:dyDescent="0.25">
      <c r="B4" s="17" t="s">
        <v>28</v>
      </c>
      <c r="C4" s="73"/>
      <c r="D4" s="73"/>
      <c r="E4" s="73"/>
      <c r="F4" s="73"/>
      <c r="G4" s="73"/>
      <c r="H4" s="73"/>
      <c r="I4" s="73"/>
      <c r="J4" s="73"/>
      <c r="K4" s="34"/>
      <c r="L4" s="73"/>
      <c r="M4" s="73"/>
      <c r="N4" s="73"/>
      <c r="O4" s="73"/>
      <c r="P4" s="21"/>
      <c r="Q4" s="73"/>
      <c r="R4" s="73"/>
      <c r="S4" s="73"/>
      <c r="T4" s="73"/>
      <c r="U4" s="73"/>
      <c r="V4" s="73"/>
      <c r="W4" s="15"/>
    </row>
    <row r="5" spans="2:23" x14ac:dyDescent="0.25">
      <c r="B5" s="17" t="s">
        <v>29</v>
      </c>
      <c r="C5" s="73"/>
      <c r="D5" s="73"/>
      <c r="E5" s="73"/>
      <c r="F5" s="73"/>
      <c r="G5" s="73"/>
      <c r="H5" s="73"/>
      <c r="I5" s="73"/>
      <c r="J5" s="73"/>
      <c r="K5" s="34"/>
      <c r="L5" s="73"/>
      <c r="M5" s="73"/>
      <c r="N5" s="73"/>
      <c r="O5" s="73"/>
      <c r="P5" s="21"/>
      <c r="Q5" s="73"/>
      <c r="R5" s="73"/>
      <c r="S5" s="73"/>
      <c r="T5" s="73"/>
      <c r="U5" s="73"/>
      <c r="V5" s="73"/>
      <c r="W5" s="15"/>
    </row>
    <row r="6" spans="2:23" x14ac:dyDescent="0.25">
      <c r="B6" s="17" t="s">
        <v>117</v>
      </c>
      <c r="C6" s="73"/>
      <c r="D6" s="73"/>
      <c r="E6" s="73"/>
      <c r="F6" s="73"/>
      <c r="G6" s="73"/>
      <c r="H6" s="86" t="s">
        <v>169</v>
      </c>
      <c r="I6" s="86"/>
      <c r="J6" s="86"/>
      <c r="K6" s="43"/>
      <c r="L6" s="88" t="s">
        <v>168</v>
      </c>
      <c r="M6" s="88"/>
      <c r="N6" s="88"/>
      <c r="O6" s="88"/>
      <c r="P6" s="88"/>
      <c r="Q6" s="44"/>
      <c r="R6" s="86" t="s">
        <v>167</v>
      </c>
      <c r="S6" s="86"/>
      <c r="T6" s="86"/>
      <c r="U6" s="86"/>
      <c r="V6" s="86"/>
      <c r="W6" s="15"/>
    </row>
    <row r="7" spans="2:23" x14ac:dyDescent="0.25">
      <c r="B7" s="17" t="s">
        <v>245</v>
      </c>
      <c r="C7" s="73"/>
      <c r="D7" s="73"/>
      <c r="E7" s="73"/>
      <c r="F7" s="73"/>
      <c r="G7" s="73"/>
      <c r="H7" s="87"/>
      <c r="I7" s="87"/>
      <c r="J7" s="87"/>
      <c r="K7" s="34"/>
      <c r="L7" s="89"/>
      <c r="M7" s="89"/>
      <c r="N7" s="89"/>
      <c r="O7" s="89"/>
      <c r="P7" s="89"/>
      <c r="Q7" s="73"/>
      <c r="R7" s="87"/>
      <c r="S7" s="87"/>
      <c r="T7" s="87"/>
      <c r="U7" s="87"/>
      <c r="V7" s="87"/>
      <c r="W7" s="15"/>
    </row>
    <row r="8" spans="2:23" x14ac:dyDescent="0.25">
      <c r="B8" s="18"/>
      <c r="C8" s="73"/>
      <c r="D8" s="73"/>
      <c r="E8" s="73"/>
      <c r="F8" s="73"/>
      <c r="G8" s="73"/>
      <c r="H8" s="73"/>
      <c r="I8" s="73"/>
      <c r="J8" s="73"/>
      <c r="K8" s="34"/>
      <c r="L8" s="73"/>
      <c r="M8" s="73"/>
      <c r="N8" s="73"/>
      <c r="O8" s="73"/>
      <c r="P8" s="21"/>
      <c r="Q8" s="73"/>
      <c r="R8" s="73"/>
      <c r="S8" s="73"/>
      <c r="T8" s="73"/>
      <c r="U8" s="73"/>
      <c r="V8" s="73"/>
      <c r="W8" s="15"/>
    </row>
    <row r="9" spans="2:23" x14ac:dyDescent="0.25">
      <c r="B9" s="84" t="s">
        <v>0</v>
      </c>
      <c r="C9" s="78" t="s">
        <v>1</v>
      </c>
      <c r="D9" s="77" t="s">
        <v>2</v>
      </c>
      <c r="E9" s="77"/>
      <c r="F9" s="77"/>
      <c r="G9" s="77"/>
      <c r="H9" s="77" t="s">
        <v>7</v>
      </c>
      <c r="I9" s="77"/>
      <c r="J9" s="77"/>
      <c r="K9" s="77" t="s">
        <v>11</v>
      </c>
      <c r="L9" s="77"/>
      <c r="M9" s="77"/>
      <c r="N9" s="77"/>
      <c r="O9" s="77" t="s">
        <v>16</v>
      </c>
      <c r="P9" s="77"/>
      <c r="Q9" s="77" t="s">
        <v>19</v>
      </c>
      <c r="R9" s="77" t="s">
        <v>20</v>
      </c>
      <c r="S9" s="77"/>
      <c r="T9" s="77"/>
      <c r="U9" s="77"/>
      <c r="V9" s="78" t="s">
        <v>25</v>
      </c>
      <c r="W9" s="79" t="s">
        <v>26</v>
      </c>
    </row>
    <row r="10" spans="2:23" ht="33.75" x14ac:dyDescent="0.25">
      <c r="B10" s="84"/>
      <c r="C10" s="78"/>
      <c r="D10" s="72" t="s">
        <v>3</v>
      </c>
      <c r="E10" s="72" t="s">
        <v>4</v>
      </c>
      <c r="F10" s="71" t="s">
        <v>5</v>
      </c>
      <c r="G10" s="72" t="s">
        <v>6</v>
      </c>
      <c r="H10" s="71" t="s">
        <v>8</v>
      </c>
      <c r="I10" s="71" t="s">
        <v>9</v>
      </c>
      <c r="J10" s="71" t="s">
        <v>10</v>
      </c>
      <c r="K10" s="35" t="s">
        <v>12</v>
      </c>
      <c r="L10" s="71" t="s">
        <v>13</v>
      </c>
      <c r="M10" s="72" t="s">
        <v>14</v>
      </c>
      <c r="N10" s="72" t="s">
        <v>15</v>
      </c>
      <c r="O10" s="72" t="s">
        <v>17</v>
      </c>
      <c r="P10" s="4" t="s">
        <v>18</v>
      </c>
      <c r="Q10" s="77"/>
      <c r="R10" s="72" t="s">
        <v>21</v>
      </c>
      <c r="S10" s="72" t="s">
        <v>22</v>
      </c>
      <c r="T10" s="72" t="s">
        <v>23</v>
      </c>
      <c r="U10" s="72" t="s">
        <v>24</v>
      </c>
      <c r="V10" s="78"/>
      <c r="W10" s="79"/>
    </row>
    <row r="11" spans="2:23" ht="45" x14ac:dyDescent="0.25">
      <c r="B11" s="2" t="s">
        <v>34</v>
      </c>
      <c r="C11" s="3" t="s">
        <v>70</v>
      </c>
      <c r="D11" s="4" t="s">
        <v>35</v>
      </c>
      <c r="E11" s="4" t="s">
        <v>36</v>
      </c>
      <c r="F11" s="5" t="s">
        <v>35</v>
      </c>
      <c r="G11" s="4" t="s">
        <v>35</v>
      </c>
      <c r="H11" s="5" t="s">
        <v>37</v>
      </c>
      <c r="I11" s="5" t="s">
        <v>38</v>
      </c>
      <c r="J11" s="5" t="s">
        <v>39</v>
      </c>
      <c r="K11" s="9" t="s">
        <v>40</v>
      </c>
      <c r="L11" s="5" t="s">
        <v>41</v>
      </c>
      <c r="M11" s="6">
        <v>230037.73</v>
      </c>
      <c r="N11" s="4" t="s">
        <v>35</v>
      </c>
      <c r="O11" s="4" t="s">
        <v>35</v>
      </c>
      <c r="P11" s="6">
        <v>99421.92</v>
      </c>
      <c r="Q11" s="5" t="s">
        <v>35</v>
      </c>
      <c r="R11" s="4" t="s">
        <v>42</v>
      </c>
      <c r="S11" s="6">
        <v>189589.39</v>
      </c>
      <c r="T11" s="6"/>
      <c r="U11" s="6"/>
      <c r="V11" s="6">
        <v>189589.39</v>
      </c>
      <c r="W11" s="7" t="s">
        <v>33</v>
      </c>
    </row>
    <row r="12" spans="2:23" ht="45" x14ac:dyDescent="0.25">
      <c r="B12" s="2" t="s">
        <v>34</v>
      </c>
      <c r="C12" s="3" t="s">
        <v>70</v>
      </c>
      <c r="D12" s="4" t="s">
        <v>35</v>
      </c>
      <c r="E12" s="4" t="s">
        <v>36</v>
      </c>
      <c r="F12" s="5" t="s">
        <v>35</v>
      </c>
      <c r="G12" s="4" t="s">
        <v>35</v>
      </c>
      <c r="H12" s="5" t="s">
        <v>37</v>
      </c>
      <c r="I12" s="5" t="s">
        <v>38</v>
      </c>
      <c r="J12" s="5" t="s">
        <v>39</v>
      </c>
      <c r="K12" s="9" t="s">
        <v>40</v>
      </c>
      <c r="L12" s="5" t="s">
        <v>41</v>
      </c>
      <c r="M12" s="6">
        <v>230037.73</v>
      </c>
      <c r="N12" s="4" t="s">
        <v>35</v>
      </c>
      <c r="O12" s="4" t="s">
        <v>35</v>
      </c>
      <c r="P12" s="6" t="s">
        <v>52</v>
      </c>
      <c r="Q12" s="5"/>
      <c r="R12" s="4" t="s">
        <v>42</v>
      </c>
      <c r="S12" s="6">
        <v>88778.07</v>
      </c>
      <c r="T12" s="6"/>
      <c r="U12" s="6"/>
      <c r="V12" s="6">
        <v>88778.07</v>
      </c>
      <c r="W12" s="7" t="s">
        <v>33</v>
      </c>
    </row>
    <row r="13" spans="2:23" ht="45" x14ac:dyDescent="0.25">
      <c r="B13" s="2" t="s">
        <v>66</v>
      </c>
      <c r="C13" s="8" t="s">
        <v>67</v>
      </c>
      <c r="D13" s="4"/>
      <c r="E13" s="4" t="s">
        <v>36</v>
      </c>
      <c r="F13" s="5"/>
      <c r="G13" s="4"/>
      <c r="H13" s="12" t="s">
        <v>31</v>
      </c>
      <c r="I13" s="26" t="s">
        <v>32</v>
      </c>
      <c r="J13" s="5" t="s">
        <v>68</v>
      </c>
      <c r="K13" s="9">
        <v>43091</v>
      </c>
      <c r="L13" s="5" t="s">
        <v>69</v>
      </c>
      <c r="M13" s="6">
        <v>280007.39</v>
      </c>
      <c r="N13" s="4"/>
      <c r="O13" s="4"/>
      <c r="P13" s="6">
        <v>45963.76</v>
      </c>
      <c r="Q13" s="5"/>
      <c r="R13" s="4" t="s">
        <v>47</v>
      </c>
      <c r="S13" s="6">
        <v>202673.14</v>
      </c>
      <c r="T13" s="6"/>
      <c r="U13" s="6"/>
      <c r="V13" s="6">
        <f t="shared" ref="V13" si="0">S13+T13</f>
        <v>202673.14</v>
      </c>
      <c r="W13" s="7" t="s">
        <v>118</v>
      </c>
    </row>
    <row r="14" spans="2:23" ht="56.25" x14ac:dyDescent="0.25">
      <c r="B14" s="2" t="s">
        <v>59</v>
      </c>
      <c r="C14" s="8" t="s">
        <v>60</v>
      </c>
      <c r="D14" s="4"/>
      <c r="E14" s="4" t="s">
        <v>36</v>
      </c>
      <c r="F14" s="5"/>
      <c r="G14" s="4"/>
      <c r="H14" s="5" t="s">
        <v>56</v>
      </c>
      <c r="I14" s="4" t="s">
        <v>57</v>
      </c>
      <c r="J14" s="5" t="s">
        <v>61</v>
      </c>
      <c r="K14" s="9">
        <v>43446</v>
      </c>
      <c r="L14" s="5" t="s">
        <v>44</v>
      </c>
      <c r="M14" s="6">
        <v>143981.26</v>
      </c>
      <c r="N14" s="4"/>
      <c r="O14" s="4"/>
      <c r="P14" s="6"/>
      <c r="Q14" s="5"/>
      <c r="R14" s="4" t="s">
        <v>47</v>
      </c>
      <c r="S14" s="6">
        <v>141061.5</v>
      </c>
      <c r="T14" s="6"/>
      <c r="U14" s="6"/>
      <c r="V14" s="6">
        <f>S14+T14</f>
        <v>141061.5</v>
      </c>
      <c r="W14" s="7" t="s">
        <v>118</v>
      </c>
    </row>
    <row r="15" spans="2:23" ht="33.75" x14ac:dyDescent="0.25">
      <c r="B15" s="2" t="s">
        <v>65</v>
      </c>
      <c r="C15" s="8" t="s">
        <v>62</v>
      </c>
      <c r="D15" s="4"/>
      <c r="E15" s="4" t="s">
        <v>36</v>
      </c>
      <c r="F15" s="5"/>
      <c r="G15" s="4"/>
      <c r="H15" s="5" t="s">
        <v>63</v>
      </c>
      <c r="I15" s="4" t="s">
        <v>72</v>
      </c>
      <c r="J15" s="5" t="s">
        <v>64</v>
      </c>
      <c r="K15" s="9">
        <v>43130</v>
      </c>
      <c r="L15" s="5" t="s">
        <v>41</v>
      </c>
      <c r="M15" s="6">
        <v>98824.79</v>
      </c>
      <c r="N15" s="4"/>
      <c r="O15" s="4"/>
      <c r="P15" s="6"/>
      <c r="Q15" s="5"/>
      <c r="R15" s="4" t="s">
        <v>47</v>
      </c>
      <c r="S15" s="6">
        <v>30000</v>
      </c>
      <c r="T15" s="6"/>
      <c r="U15" s="6"/>
      <c r="V15" s="6">
        <v>30000</v>
      </c>
      <c r="W15" s="7" t="s">
        <v>33</v>
      </c>
    </row>
    <row r="16" spans="2:23" ht="67.5" x14ac:dyDescent="0.25">
      <c r="B16" s="2" t="s">
        <v>80</v>
      </c>
      <c r="C16" s="8" t="s">
        <v>81</v>
      </c>
      <c r="D16" s="4"/>
      <c r="E16" s="4" t="s">
        <v>36</v>
      </c>
      <c r="F16" s="5"/>
      <c r="G16" s="4"/>
      <c r="H16" s="5" t="s">
        <v>56</v>
      </c>
      <c r="I16" s="4" t="s">
        <v>57</v>
      </c>
      <c r="J16" s="5" t="s">
        <v>82</v>
      </c>
      <c r="K16" s="9">
        <v>43171</v>
      </c>
      <c r="L16" s="5" t="s">
        <v>69</v>
      </c>
      <c r="M16" s="6">
        <v>158763.82</v>
      </c>
      <c r="N16" s="4"/>
      <c r="O16" s="4"/>
      <c r="P16" s="6"/>
      <c r="Q16" s="5"/>
      <c r="R16" s="4" t="s">
        <v>47</v>
      </c>
      <c r="S16" s="6">
        <v>131000.61</v>
      </c>
      <c r="T16" s="6"/>
      <c r="U16" s="6"/>
      <c r="V16" s="6">
        <f>S16+T16</f>
        <v>131000.61</v>
      </c>
      <c r="W16" s="7" t="s">
        <v>118</v>
      </c>
    </row>
    <row r="17" spans="1:25" ht="45" x14ac:dyDescent="0.25">
      <c r="B17" s="2" t="s">
        <v>75</v>
      </c>
      <c r="C17" s="8" t="s">
        <v>76</v>
      </c>
      <c r="D17" s="4"/>
      <c r="E17" s="4" t="s">
        <v>36</v>
      </c>
      <c r="F17" s="5"/>
      <c r="G17" s="4"/>
      <c r="H17" s="5" t="s">
        <v>77</v>
      </c>
      <c r="I17" s="4" t="s">
        <v>78</v>
      </c>
      <c r="J17" s="5" t="s">
        <v>79</v>
      </c>
      <c r="K17" s="9">
        <v>43297</v>
      </c>
      <c r="L17" s="5" t="s">
        <v>69</v>
      </c>
      <c r="M17" s="6">
        <v>317288.21999999997</v>
      </c>
      <c r="N17" s="4"/>
      <c r="O17" s="4"/>
      <c r="P17" s="6"/>
      <c r="Q17" s="5"/>
      <c r="R17" s="4" t="s">
        <v>47</v>
      </c>
      <c r="S17" s="6">
        <v>229918.94</v>
      </c>
      <c r="T17" s="6"/>
      <c r="U17" s="6"/>
      <c r="V17" s="6">
        <v>229918.94</v>
      </c>
      <c r="W17" s="7" t="s">
        <v>118</v>
      </c>
    </row>
    <row r="18" spans="1:25" ht="168.75" x14ac:dyDescent="0.25">
      <c r="B18" s="2" t="s">
        <v>85</v>
      </c>
      <c r="C18" s="8" t="s">
        <v>86</v>
      </c>
      <c r="D18" s="4"/>
      <c r="E18" s="4" t="s">
        <v>36</v>
      </c>
      <c r="F18" s="5"/>
      <c r="G18" s="4"/>
      <c r="H18" s="5" t="s">
        <v>56</v>
      </c>
      <c r="I18" s="4" t="s">
        <v>57</v>
      </c>
      <c r="J18" s="5" t="s">
        <v>87</v>
      </c>
      <c r="K18" s="9">
        <v>43349</v>
      </c>
      <c r="L18" s="4" t="s">
        <v>88</v>
      </c>
      <c r="M18" s="6">
        <v>380480.67</v>
      </c>
      <c r="N18" s="4"/>
      <c r="O18" s="4"/>
      <c r="P18" s="6"/>
      <c r="Q18" s="5"/>
      <c r="R18" s="4" t="s">
        <v>47</v>
      </c>
      <c r="S18" s="6">
        <v>344329.26</v>
      </c>
      <c r="T18" s="6"/>
      <c r="U18" s="6"/>
      <c r="V18" s="6">
        <f t="shared" ref="V18" si="1">S18+T18</f>
        <v>344329.26</v>
      </c>
      <c r="W18" s="7" t="s">
        <v>118</v>
      </c>
    </row>
    <row r="19" spans="1:25" ht="45" x14ac:dyDescent="0.25">
      <c r="B19" s="2" t="s">
        <v>99</v>
      </c>
      <c r="C19" s="8" t="s">
        <v>95</v>
      </c>
      <c r="D19" s="4"/>
      <c r="E19" s="4"/>
      <c r="F19" s="5"/>
      <c r="G19" s="4"/>
      <c r="H19" s="5" t="s">
        <v>96</v>
      </c>
      <c r="I19" s="4" t="s">
        <v>97</v>
      </c>
      <c r="J19" s="4" t="s">
        <v>98</v>
      </c>
      <c r="K19" s="9">
        <v>43815</v>
      </c>
      <c r="L19" s="5" t="s">
        <v>43</v>
      </c>
      <c r="M19" s="6">
        <v>1009684.8</v>
      </c>
      <c r="N19" s="4"/>
      <c r="O19" s="4"/>
      <c r="P19" s="6"/>
      <c r="Q19" s="5"/>
      <c r="R19" s="4" t="s">
        <v>47</v>
      </c>
      <c r="S19" s="6">
        <v>336595.69</v>
      </c>
      <c r="T19" s="6"/>
      <c r="U19" s="6"/>
      <c r="V19" s="6">
        <v>336595.69</v>
      </c>
      <c r="W19" s="50" t="s">
        <v>178</v>
      </c>
    </row>
    <row r="20" spans="1:25" ht="78.75" x14ac:dyDescent="0.25">
      <c r="B20" s="2" t="s">
        <v>91</v>
      </c>
      <c r="C20" s="8" t="s">
        <v>92</v>
      </c>
      <c r="D20" s="4"/>
      <c r="E20" s="4"/>
      <c r="F20" s="5"/>
      <c r="G20" s="4"/>
      <c r="H20" s="5" t="s">
        <v>93</v>
      </c>
      <c r="I20" s="4" t="s">
        <v>94</v>
      </c>
      <c r="J20" s="4" t="s">
        <v>90</v>
      </c>
      <c r="K20" s="9">
        <v>43693</v>
      </c>
      <c r="L20" s="5" t="s">
        <v>51</v>
      </c>
      <c r="M20" s="6">
        <v>25920</v>
      </c>
      <c r="N20" s="4"/>
      <c r="O20" s="4"/>
      <c r="P20" s="6"/>
      <c r="Q20" s="5"/>
      <c r="R20" s="4" t="s">
        <v>46</v>
      </c>
      <c r="S20" s="6">
        <v>53545.05</v>
      </c>
      <c r="T20" s="6">
        <v>6426</v>
      </c>
      <c r="U20" s="6">
        <f>20227.05+(T20)</f>
        <v>26653.05</v>
      </c>
      <c r="V20" s="6">
        <f>S20+T20</f>
        <v>59971.05</v>
      </c>
      <c r="W20" s="7" t="s">
        <v>30</v>
      </c>
      <c r="X20" s="49"/>
      <c r="Y20">
        <v>53545.05</v>
      </c>
    </row>
    <row r="21" spans="1:25" ht="45" x14ac:dyDescent="0.25">
      <c r="B21" s="2" t="s">
        <v>106</v>
      </c>
      <c r="C21" s="8" t="s">
        <v>107</v>
      </c>
      <c r="D21" s="4" t="s">
        <v>113</v>
      </c>
      <c r="E21" s="4" t="s">
        <v>114</v>
      </c>
      <c r="F21" s="36">
        <v>486785.53</v>
      </c>
      <c r="G21" s="4">
        <v>12439.77</v>
      </c>
      <c r="H21" s="5" t="s">
        <v>108</v>
      </c>
      <c r="I21" s="4" t="s">
        <v>109</v>
      </c>
      <c r="J21" s="4" t="s">
        <v>110</v>
      </c>
      <c r="K21" s="9">
        <v>43788</v>
      </c>
      <c r="L21" s="5" t="s">
        <v>51</v>
      </c>
      <c r="M21" s="6">
        <v>489225.3</v>
      </c>
      <c r="N21" s="4"/>
      <c r="O21" s="4"/>
      <c r="P21" s="6"/>
      <c r="Q21" s="5"/>
      <c r="R21" s="4" t="s">
        <v>46</v>
      </c>
      <c r="S21" s="6">
        <v>35444.870000000003</v>
      </c>
      <c r="T21" s="6"/>
      <c r="U21" s="6"/>
      <c r="V21" s="6">
        <v>35444.870000000003</v>
      </c>
      <c r="W21" s="7" t="s">
        <v>118</v>
      </c>
    </row>
    <row r="22" spans="1:25" ht="112.5" x14ac:dyDescent="0.25">
      <c r="A22" s="22"/>
      <c r="B22" s="2" t="s">
        <v>115</v>
      </c>
      <c r="C22" s="8" t="s">
        <v>116</v>
      </c>
      <c r="D22" s="4"/>
      <c r="E22" s="4"/>
      <c r="F22" s="5"/>
      <c r="G22" s="4"/>
      <c r="H22" s="5" t="s">
        <v>56</v>
      </c>
      <c r="I22" s="4" t="s">
        <v>57</v>
      </c>
      <c r="J22" s="4" t="s">
        <v>100</v>
      </c>
      <c r="K22" s="9">
        <v>44089</v>
      </c>
      <c r="L22" s="4" t="s">
        <v>58</v>
      </c>
      <c r="M22" s="6">
        <v>555813.02</v>
      </c>
      <c r="N22" s="4"/>
      <c r="O22" s="4"/>
      <c r="P22" s="6">
        <v>129158.02</v>
      </c>
      <c r="Q22" s="5"/>
      <c r="R22" s="4" t="s">
        <v>47</v>
      </c>
      <c r="S22" s="6">
        <v>320000.09999999998</v>
      </c>
      <c r="T22" s="6"/>
      <c r="U22" s="6"/>
      <c r="V22" s="6">
        <v>320000.09999999998</v>
      </c>
      <c r="W22" s="7" t="s">
        <v>118</v>
      </c>
    </row>
    <row r="23" spans="1:25" ht="78.75" x14ac:dyDescent="0.25">
      <c r="B23" s="2" t="s">
        <v>111</v>
      </c>
      <c r="C23" s="8" t="s">
        <v>112</v>
      </c>
      <c r="D23" s="4"/>
      <c r="E23" s="4"/>
      <c r="F23" s="5"/>
      <c r="G23" s="4"/>
      <c r="H23" s="5" t="s">
        <v>102</v>
      </c>
      <c r="I23" s="4" t="s">
        <v>101</v>
      </c>
      <c r="J23" s="4" t="s">
        <v>105</v>
      </c>
      <c r="K23" s="9">
        <v>44104</v>
      </c>
      <c r="L23" s="4" t="s">
        <v>44</v>
      </c>
      <c r="M23" s="6">
        <v>195242.94</v>
      </c>
      <c r="N23" s="4"/>
      <c r="O23" s="4"/>
      <c r="P23" s="6">
        <v>48304.9</v>
      </c>
      <c r="Q23" s="5"/>
      <c r="R23" s="4" t="s">
        <v>47</v>
      </c>
      <c r="S23" s="6">
        <v>228931.16</v>
      </c>
      <c r="T23" s="6"/>
      <c r="U23" s="6"/>
      <c r="V23" s="6">
        <f t="shared" ref="V23" si="2">S23+T23</f>
        <v>228931.16</v>
      </c>
      <c r="W23" s="50" t="s">
        <v>118</v>
      </c>
    </row>
    <row r="24" spans="1:25" ht="123.75" x14ac:dyDescent="0.25">
      <c r="B24" s="2" t="s">
        <v>231</v>
      </c>
      <c r="C24" s="8" t="s">
        <v>230</v>
      </c>
      <c r="D24" s="4"/>
      <c r="E24" s="4"/>
      <c r="F24" s="5"/>
      <c r="G24" s="4"/>
      <c r="H24" s="5" t="s">
        <v>158</v>
      </c>
      <c r="I24" s="4" t="s">
        <v>232</v>
      </c>
      <c r="J24" s="4" t="s">
        <v>233</v>
      </c>
      <c r="K24" s="9">
        <v>44342</v>
      </c>
      <c r="L24" s="4" t="s">
        <v>51</v>
      </c>
      <c r="M24" s="6">
        <v>507535.1</v>
      </c>
      <c r="N24" s="4"/>
      <c r="O24" s="4"/>
      <c r="P24" s="6"/>
      <c r="Q24" s="5"/>
      <c r="R24" s="4"/>
      <c r="S24" s="6">
        <v>186074.36</v>
      </c>
      <c r="T24" s="6">
        <v>236660.09</v>
      </c>
      <c r="U24" s="6">
        <f>S24+T24</f>
        <v>422734.44999999995</v>
      </c>
      <c r="V24" s="6">
        <f>S24+T24</f>
        <v>422734.44999999995</v>
      </c>
      <c r="W24" s="50" t="s">
        <v>30</v>
      </c>
      <c r="X24" s="49"/>
      <c r="Y24" s="74">
        <v>186074.36</v>
      </c>
    </row>
    <row r="25" spans="1:25" ht="78.75" x14ac:dyDescent="0.25">
      <c r="B25" s="2" t="s">
        <v>240</v>
      </c>
      <c r="C25" s="51" t="s">
        <v>201</v>
      </c>
      <c r="D25" s="23"/>
      <c r="E25" s="23"/>
      <c r="F25" s="23"/>
      <c r="G25" s="23"/>
      <c r="H25" s="52" t="s">
        <v>199</v>
      </c>
      <c r="I25" s="71" t="s">
        <v>198</v>
      </c>
      <c r="J25" s="69" t="s">
        <v>225</v>
      </c>
      <c r="K25" s="42"/>
      <c r="L25" s="55"/>
      <c r="M25" s="6">
        <v>454987.08</v>
      </c>
      <c r="N25" s="23"/>
      <c r="O25" s="23"/>
      <c r="P25" s="29"/>
      <c r="Q25" s="23"/>
      <c r="R25" s="23"/>
      <c r="S25" s="6">
        <v>45619.74</v>
      </c>
      <c r="T25" s="6">
        <v>151662.35999999999</v>
      </c>
      <c r="U25" s="6">
        <f>S25+T25</f>
        <v>197282.09999999998</v>
      </c>
      <c r="V25" s="6">
        <f>S25+T25</f>
        <v>197282.09999999998</v>
      </c>
      <c r="W25" s="7" t="s">
        <v>30</v>
      </c>
      <c r="X25" s="49"/>
      <c r="Y25" s="74">
        <v>45619.74</v>
      </c>
    </row>
    <row r="26" spans="1:25" ht="22.5" x14ac:dyDescent="0.25">
      <c r="B26" s="2" t="s">
        <v>176</v>
      </c>
      <c r="C26" s="8" t="s">
        <v>163</v>
      </c>
      <c r="D26" s="4"/>
      <c r="E26" s="4"/>
      <c r="F26" s="5"/>
      <c r="G26" s="4"/>
      <c r="H26" s="41" t="s">
        <v>164</v>
      </c>
      <c r="I26" s="4" t="s">
        <v>165</v>
      </c>
      <c r="J26" s="4" t="s">
        <v>166</v>
      </c>
      <c r="K26" s="9">
        <v>44243</v>
      </c>
      <c r="L26" s="5" t="s">
        <v>45</v>
      </c>
      <c r="M26" s="6">
        <v>403016.96000000002</v>
      </c>
      <c r="N26" s="4"/>
      <c r="O26" s="4"/>
      <c r="P26" s="6"/>
      <c r="Q26" s="5"/>
      <c r="R26" s="4"/>
      <c r="S26" s="6">
        <v>1242645.06</v>
      </c>
      <c r="T26" s="6">
        <v>126005.56</v>
      </c>
      <c r="U26" s="6">
        <f>S26+T26</f>
        <v>1368650.62</v>
      </c>
      <c r="V26" s="6">
        <f>S26+T26</f>
        <v>1368650.62</v>
      </c>
      <c r="W26" s="7" t="s">
        <v>33</v>
      </c>
      <c r="X26" s="49"/>
      <c r="Y26">
        <v>1242645.06</v>
      </c>
    </row>
    <row r="27" spans="1:25" ht="45" x14ac:dyDescent="0.25">
      <c r="B27" s="2" t="s">
        <v>50</v>
      </c>
      <c r="C27" s="8" t="s">
        <v>172</v>
      </c>
      <c r="D27" s="23"/>
      <c r="E27" s="23"/>
      <c r="F27" s="23"/>
      <c r="G27" s="23"/>
      <c r="H27" s="5" t="s">
        <v>173</v>
      </c>
      <c r="I27" s="4" t="s">
        <v>174</v>
      </c>
      <c r="J27" s="45" t="s">
        <v>175</v>
      </c>
      <c r="K27" s="28">
        <v>44200</v>
      </c>
      <c r="L27" s="6" t="s">
        <v>53</v>
      </c>
      <c r="M27" s="6">
        <v>12184.74</v>
      </c>
      <c r="N27" s="23"/>
      <c r="O27" s="6" t="s">
        <v>218</v>
      </c>
      <c r="P27" s="6">
        <v>20307.900000000001</v>
      </c>
      <c r="Q27" s="23"/>
      <c r="R27" s="4"/>
      <c r="S27" s="6">
        <v>28431.06</v>
      </c>
      <c r="T27" s="6">
        <v>4061.58</v>
      </c>
      <c r="U27" s="6">
        <f>S27+T27</f>
        <v>32492.639999999999</v>
      </c>
      <c r="V27" s="6">
        <f>S27+T27</f>
        <v>32492.639999999999</v>
      </c>
      <c r="W27" s="7" t="s">
        <v>33</v>
      </c>
      <c r="X27" s="49"/>
    </row>
    <row r="28" spans="1:25" ht="78.75" x14ac:dyDescent="0.25">
      <c r="B28" s="2" t="s">
        <v>184</v>
      </c>
      <c r="C28" s="51" t="s">
        <v>179</v>
      </c>
      <c r="D28" s="23"/>
      <c r="E28" s="23"/>
      <c r="F28" s="23"/>
      <c r="G28" s="23"/>
      <c r="H28" s="5" t="s">
        <v>181</v>
      </c>
      <c r="I28" s="4" t="s">
        <v>180</v>
      </c>
      <c r="J28" s="52" t="s">
        <v>182</v>
      </c>
      <c r="K28" s="53">
        <v>44281</v>
      </c>
      <c r="L28" s="71" t="s">
        <v>183</v>
      </c>
      <c r="M28" s="6">
        <v>32297.72</v>
      </c>
      <c r="N28" s="23"/>
      <c r="O28" s="23"/>
      <c r="P28" s="29"/>
      <c r="Q28" s="23"/>
      <c r="R28" s="23"/>
      <c r="S28" s="6">
        <v>20184.2</v>
      </c>
      <c r="T28" s="6">
        <v>12110.52</v>
      </c>
      <c r="U28" s="6">
        <f>SUM(S28+T28)</f>
        <v>32294.720000000001</v>
      </c>
      <c r="V28" s="6">
        <f>SUM(S28+T28)</f>
        <v>32294.720000000001</v>
      </c>
      <c r="W28" s="7" t="s">
        <v>33</v>
      </c>
      <c r="X28" s="49"/>
      <c r="Y28">
        <v>20184.2</v>
      </c>
    </row>
    <row r="29" spans="1:25" ht="67.5" x14ac:dyDescent="0.25">
      <c r="B29" s="2" t="s">
        <v>242</v>
      </c>
      <c r="C29" s="68" t="s">
        <v>246</v>
      </c>
      <c r="D29" s="23"/>
      <c r="E29" s="23"/>
      <c r="F29" s="23"/>
      <c r="G29" s="23"/>
      <c r="H29" s="71" t="s">
        <v>221</v>
      </c>
      <c r="I29" s="71" t="s">
        <v>220</v>
      </c>
      <c r="J29" s="52"/>
      <c r="K29" s="53"/>
      <c r="L29" s="71"/>
      <c r="M29" s="6">
        <v>7860</v>
      </c>
      <c r="N29" s="23"/>
      <c r="O29" s="23"/>
      <c r="P29" s="29"/>
      <c r="Q29" s="23"/>
      <c r="R29" s="23"/>
      <c r="S29" s="6">
        <v>0</v>
      </c>
      <c r="T29" s="6">
        <v>7860</v>
      </c>
      <c r="U29" s="6">
        <v>7860</v>
      </c>
      <c r="V29" s="6">
        <v>7860</v>
      </c>
      <c r="W29" s="7" t="s">
        <v>33</v>
      </c>
      <c r="X29" s="49"/>
    </row>
    <row r="30" spans="1:25" ht="56.25" x14ac:dyDescent="0.25">
      <c r="B30" s="2" t="s">
        <v>50</v>
      </c>
      <c r="C30" s="51" t="s">
        <v>226</v>
      </c>
      <c r="D30" s="23"/>
      <c r="E30" s="23"/>
      <c r="F30" s="23"/>
      <c r="G30" s="23"/>
      <c r="H30" s="52" t="s">
        <v>228</v>
      </c>
      <c r="I30" s="71" t="s">
        <v>227</v>
      </c>
      <c r="J30" s="69" t="s">
        <v>229</v>
      </c>
      <c r="K30" s="53">
        <v>44321</v>
      </c>
      <c r="L30" s="71" t="s">
        <v>244</v>
      </c>
      <c r="M30" s="6">
        <v>56000</v>
      </c>
      <c r="N30" s="23"/>
      <c r="O30" s="23"/>
      <c r="P30" s="29"/>
      <c r="Q30" s="23"/>
      <c r="R30" s="23"/>
      <c r="S30" s="6">
        <v>24000</v>
      </c>
      <c r="T30" s="6">
        <v>8000</v>
      </c>
      <c r="U30" s="6">
        <f>S30+T30</f>
        <v>32000</v>
      </c>
      <c r="V30" s="6">
        <f>S30+T30</f>
        <v>32000</v>
      </c>
      <c r="W30" s="7" t="s">
        <v>33</v>
      </c>
      <c r="X30" s="49"/>
    </row>
    <row r="31" spans="1:25" ht="22.5" x14ac:dyDescent="0.25">
      <c r="B31" s="2" t="s">
        <v>251</v>
      </c>
      <c r="C31" s="8" t="s">
        <v>163</v>
      </c>
      <c r="D31" s="23"/>
      <c r="E31" s="23"/>
      <c r="F31" s="23"/>
      <c r="G31" s="23"/>
      <c r="H31" s="41" t="s">
        <v>164</v>
      </c>
      <c r="I31" s="72" t="s">
        <v>165</v>
      </c>
      <c r="J31" s="69" t="s">
        <v>247</v>
      </c>
      <c r="K31" s="53">
        <v>44455</v>
      </c>
      <c r="L31" s="71" t="s">
        <v>51</v>
      </c>
      <c r="M31" s="6">
        <v>3412630.56</v>
      </c>
      <c r="N31" s="23"/>
      <c r="O31" s="23"/>
      <c r="P31" s="29"/>
      <c r="Q31" s="23"/>
      <c r="R31" s="23"/>
      <c r="S31" s="6">
        <v>0</v>
      </c>
      <c r="T31" s="6">
        <v>494498.46</v>
      </c>
      <c r="U31" s="6">
        <f>S31+T31</f>
        <v>494498.46</v>
      </c>
      <c r="V31" s="6">
        <f>U31</f>
        <v>494498.46</v>
      </c>
      <c r="W31" s="7" t="s">
        <v>30</v>
      </c>
      <c r="X31" s="49"/>
    </row>
    <row r="32" spans="1:25" ht="45" x14ac:dyDescent="0.25">
      <c r="B32" s="2" t="s">
        <v>50</v>
      </c>
      <c r="C32" s="8" t="s">
        <v>172</v>
      </c>
      <c r="D32" s="23"/>
      <c r="E32" s="23"/>
      <c r="F32" s="23"/>
      <c r="G32" s="23"/>
      <c r="H32" s="5" t="s">
        <v>173</v>
      </c>
      <c r="I32" s="4" t="s">
        <v>174</v>
      </c>
      <c r="J32" s="69" t="s">
        <v>248</v>
      </c>
      <c r="K32" s="53">
        <v>44440</v>
      </c>
      <c r="L32" s="71" t="s">
        <v>84</v>
      </c>
      <c r="M32" s="6">
        <v>19934.88</v>
      </c>
      <c r="N32" s="23"/>
      <c r="O32" s="23"/>
      <c r="P32" s="29"/>
      <c r="Q32" s="23"/>
      <c r="R32" s="23"/>
      <c r="S32" s="6">
        <v>0</v>
      </c>
      <c r="T32" s="6">
        <v>14951.16</v>
      </c>
      <c r="U32" s="6">
        <f>S32+T32</f>
        <v>14951.16</v>
      </c>
      <c r="V32" s="6">
        <f>S32+T32</f>
        <v>14951.16</v>
      </c>
      <c r="W32" s="7" t="s">
        <v>33</v>
      </c>
      <c r="X32" s="49"/>
    </row>
    <row r="33" spans="2:24" ht="69.75" customHeight="1" thickBot="1" x14ac:dyDescent="0.3">
      <c r="B33" s="27" t="s">
        <v>184</v>
      </c>
      <c r="C33" s="58" t="s">
        <v>179</v>
      </c>
      <c r="D33" s="24"/>
      <c r="E33" s="24"/>
      <c r="F33" s="24"/>
      <c r="G33" s="24"/>
      <c r="H33" s="11" t="s">
        <v>181</v>
      </c>
      <c r="I33" s="10" t="s">
        <v>180</v>
      </c>
      <c r="J33" s="75" t="s">
        <v>249</v>
      </c>
      <c r="K33" s="76">
        <v>44526</v>
      </c>
      <c r="L33" s="70" t="s">
        <v>250</v>
      </c>
      <c r="M33" s="25">
        <v>4036.84</v>
      </c>
      <c r="N33" s="24"/>
      <c r="O33" s="24"/>
      <c r="P33" s="30"/>
      <c r="Q33" s="24"/>
      <c r="R33" s="24"/>
      <c r="S33" s="25">
        <v>0</v>
      </c>
      <c r="T33" s="25">
        <v>4036.84</v>
      </c>
      <c r="U33" s="25">
        <f>S33+T33</f>
        <v>4036.84</v>
      </c>
      <c r="V33" s="25">
        <f>S33+T33</f>
        <v>4036.84</v>
      </c>
      <c r="W33" s="20" t="s">
        <v>33</v>
      </c>
      <c r="X33" s="49"/>
    </row>
  </sheetData>
  <mergeCells count="14">
    <mergeCell ref="Q9:Q10"/>
    <mergeCell ref="R9:U9"/>
    <mergeCell ref="V9:V10"/>
    <mergeCell ref="W9:W10"/>
    <mergeCell ref="B2:W2"/>
    <mergeCell ref="H6:J7"/>
    <mergeCell ref="L6:P7"/>
    <mergeCell ref="R6:V7"/>
    <mergeCell ref="B9:B10"/>
    <mergeCell ref="C9:C10"/>
    <mergeCell ref="D9:G9"/>
    <mergeCell ref="H9:J9"/>
    <mergeCell ref="K9:N9"/>
    <mergeCell ref="O9:P9"/>
  </mergeCell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PMP1ºTRIM2021</vt:lpstr>
      <vt:lpstr>PMP2ºTRIM2021</vt:lpstr>
      <vt:lpstr>PMP3ºTRIM2021</vt:lpstr>
      <vt:lpstr>PMP4ºTRIM2021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PMP2</dc:creator>
  <cp:lastModifiedBy>Ruti Oliveira</cp:lastModifiedBy>
  <cp:lastPrinted>2019-07-16T12:16:08Z</cp:lastPrinted>
  <dcterms:created xsi:type="dcterms:W3CDTF">2017-03-23T11:54:54Z</dcterms:created>
  <dcterms:modified xsi:type="dcterms:W3CDTF">2022-03-24T12:44:42Z</dcterms:modified>
</cp:coreProperties>
</file>